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cehq-my.sharepoint.com/personal/steve_nellis_acce-hq_org/Documents/1 ACCE - Current/ACCE - Meetings and Conferences/ACCE - 2021.02.15-19 Midyear Meeting ZOOM2021/2021 MYC - ZOOM Attendee Rosters/"/>
    </mc:Choice>
  </mc:AlternateContent>
  <xr:revisionPtr revIDLastSave="0" documentId="8_{A0595608-8EF7-AA45-B6A9-D210C8B5C2B9}" xr6:coauthVersionLast="46" xr6:coauthVersionMax="46" xr10:uidLastSave="{00000000-0000-0000-0000-000000000000}"/>
  <bookViews>
    <workbookView xWindow="66500" yWindow="4440" windowWidth="26440" windowHeight="14940"/>
  </bookViews>
  <sheets>
    <sheet name="UserQos_8302206699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" i="1" l="1"/>
  <c r="U12" i="1"/>
  <c r="AC12" i="1"/>
  <c r="T25" i="1"/>
  <c r="AB25" i="1"/>
  <c r="T26" i="1"/>
  <c r="AB26" i="1"/>
  <c r="AC26" i="1"/>
  <c r="T27" i="1"/>
  <c r="T30" i="1"/>
  <c r="AB30" i="1"/>
  <c r="AB41" i="1"/>
  <c r="AB43" i="1"/>
  <c r="T45" i="1"/>
  <c r="AC47" i="1"/>
  <c r="AB57" i="1"/>
  <c r="AB69" i="1"/>
  <c r="T73" i="1"/>
  <c r="T83" i="1"/>
  <c r="AB83" i="1"/>
  <c r="T91" i="1"/>
  <c r="T97" i="1"/>
  <c r="AB97" i="1"/>
  <c r="T102" i="1"/>
</calcChain>
</file>

<file path=xl/sharedStrings.xml><?xml version="1.0" encoding="utf-8"?>
<sst xmlns="http://schemas.openxmlformats.org/spreadsheetml/2006/main" count="2990" uniqueCount="618">
  <si>
    <t>Meeting ID</t>
  </si>
  <si>
    <t>Topic</t>
  </si>
  <si>
    <t>Host</t>
  </si>
  <si>
    <t>Email</t>
  </si>
  <si>
    <t>User Type</t>
  </si>
  <si>
    <t>Department</t>
  </si>
  <si>
    <t>Start Time</t>
  </si>
  <si>
    <t>End Time</t>
  </si>
  <si>
    <t>Duration (hh:mm:ss)</t>
  </si>
  <si>
    <t>Participants</t>
  </si>
  <si>
    <t>Host Data Center</t>
  </si>
  <si>
    <t>Phone</t>
  </si>
  <si>
    <t>VoIP</t>
  </si>
  <si>
    <t>3rd Party Audio</t>
  </si>
  <si>
    <t>Video</t>
  </si>
  <si>
    <t>Screen Sharing</t>
  </si>
  <si>
    <t>Recording</t>
  </si>
  <si>
    <t>CRC</t>
  </si>
  <si>
    <t>Encryption</t>
  </si>
  <si>
    <t>830 2206 6995</t>
  </si>
  <si>
    <t>Sponsor Presentation - Routledge Publishing</t>
  </si>
  <si>
    <t>Steve Nellis</t>
  </si>
  <si>
    <t>Steve.Nellis@ACCE-HQ.org</t>
  </si>
  <si>
    <t>Licensed|Webinar500</t>
  </si>
  <si>
    <t>ACCE Head Quarters</t>
  </si>
  <si>
    <t>OOH</t>
  </si>
  <si>
    <t>Participant</t>
  </si>
  <si>
    <t>Device</t>
  </si>
  <si>
    <t>IP Address</t>
  </si>
  <si>
    <t>Location</t>
  </si>
  <si>
    <t>Network Type</t>
  </si>
  <si>
    <t>Microphone</t>
  </si>
  <si>
    <t>Speaker</t>
  </si>
  <si>
    <t>Camera</t>
  </si>
  <si>
    <t>Data Center</t>
  </si>
  <si>
    <t>Connection Type</t>
  </si>
  <si>
    <t>Join Time</t>
  </si>
  <si>
    <t>Leave Time</t>
  </si>
  <si>
    <t>Version</t>
  </si>
  <si>
    <t>Audio (Receiving) Bitrate</t>
  </si>
  <si>
    <t>Audio (Sending) Bitrate</t>
  </si>
  <si>
    <t>Audio (Receiving) Latency</t>
  </si>
  <si>
    <t>Audio (Sending) Latency</t>
  </si>
  <si>
    <t>Audio (Receiving) Jitter</t>
  </si>
  <si>
    <t>Audio (Sending) Jitter</t>
  </si>
  <si>
    <t>Audio (Receiving) Packet Loss-Avg(Max)</t>
  </si>
  <si>
    <t>Audio (Sending) Packet Loss-Avg(Max)</t>
  </si>
  <si>
    <t>Video (Receiving) Bitrate</t>
  </si>
  <si>
    <t>Video (Sending) Bitrate</t>
  </si>
  <si>
    <t>Video (Receiving) Latency</t>
  </si>
  <si>
    <t>Video (Sending) Latency</t>
  </si>
  <si>
    <t>Video (Receiving) Jitter</t>
  </si>
  <si>
    <t>Video (Sending) Jitter</t>
  </si>
  <si>
    <t>Video (Receiving) Packet Loss-Avg(Max)</t>
  </si>
  <si>
    <t>Video (Sending) Packet Loss-Avg(Max)</t>
  </si>
  <si>
    <t>Video (Receiving) Resolution</t>
  </si>
  <si>
    <t>Video (Sending) Resolution</t>
  </si>
  <si>
    <t>Video (Receiving) Frame Rate</t>
  </si>
  <si>
    <t>Video (Sending) Frame Rate</t>
  </si>
  <si>
    <t>Screen Sharing (Receiving) Bitrate</t>
  </si>
  <si>
    <t>Screen Sharing (Sending) Bitrate</t>
  </si>
  <si>
    <t>Screen Sharing (Receiving) Latency</t>
  </si>
  <si>
    <t>Screen Sharing (Sending) Latency</t>
  </si>
  <si>
    <t>Screen Sharing (Receiving) Jitter</t>
  </si>
  <si>
    <t>Screen Sharing (Sending) Jitter</t>
  </si>
  <si>
    <t>Screen Sharing (Receiving) Packet Loss-Avg(Max)</t>
  </si>
  <si>
    <t>Screen Sharing (Sending) Packet Loss-Avg(Max)</t>
  </si>
  <si>
    <t>Screen Sharing (Receiving) Resolution</t>
  </si>
  <si>
    <t>Screen Sharing (Sending) Resolution</t>
  </si>
  <si>
    <t>Screen Sharing (Receiving) Frame Rate</t>
  </si>
  <si>
    <t>Screen Sharing (Sending) Frame Rate</t>
  </si>
  <si>
    <t>Zoom Min Cpu Usage</t>
  </si>
  <si>
    <t>Zoom Avg Cpu Usage</t>
  </si>
  <si>
    <t>Zoom Max Cpu Usage</t>
  </si>
  <si>
    <t>System Max Cpu Usage</t>
  </si>
  <si>
    <t>iOS</t>
  </si>
  <si>
    <t>Public IP: 174.248.128.150 Local IP: 100.124.86.6</t>
  </si>
  <si>
    <t>Bedford (US )</t>
  </si>
  <si>
    <t>Cellular</t>
  </si>
  <si>
    <t>MicrophoneBuiltIn</t>
  </si>
  <si>
    <t>Receiver</t>
  </si>
  <si>
    <t>United States (Cloud Top)</t>
  </si>
  <si>
    <t>UDP</t>
  </si>
  <si>
    <t>07:55 AM(Steve Nellis got disconnected from the meeting.Reason: Network connection error. )</t>
  </si>
  <si>
    <t>5.5.12529.0212</t>
  </si>
  <si>
    <t>-</t>
  </si>
  <si>
    <t>49 kbps</t>
  </si>
  <si>
    <t>78 ms</t>
  </si>
  <si>
    <t>14 ms</t>
  </si>
  <si>
    <t>-(-)</t>
  </si>
  <si>
    <t>Front Camera</t>
  </si>
  <si>
    <t>07:58 AM(Steve Nellis left the meeting.Reason: left the meeting.)</t>
  </si>
  <si>
    <t>44 kbps</t>
  </si>
  <si>
    <t>66 ms</t>
  </si>
  <si>
    <t>16 ms</t>
  </si>
  <si>
    <t>841 kbps</t>
  </si>
  <si>
    <t>73 ms</t>
  </si>
  <si>
    <t>17 ms</t>
  </si>
  <si>
    <t>640*480</t>
  </si>
  <si>
    <t>28 fps</t>
  </si>
  <si>
    <t>LaymanC (Guest)</t>
  </si>
  <si>
    <t>Unknown</t>
  </si>
  <si>
    <t>Public IP: 38.127.198.2 Local IP: 10.139.10.87</t>
  </si>
  <si>
    <t>Massachusetts (US )</t>
  </si>
  <si>
    <t>Wired</t>
  </si>
  <si>
    <t>07:59 AM(LaymanC left the meeting.Reason: left the meeting.)</t>
  </si>
  <si>
    <t>5.4.58698.1027</t>
  </si>
  <si>
    <t>08:01 AM(Steve Nellis left the meeting.Reason: left the meeting.)</t>
  </si>
  <si>
    <t>67 kbps</t>
  </si>
  <si>
    <t>58 kbps</t>
  </si>
  <si>
    <t>74 ms</t>
  </si>
  <si>
    <t>25 ms</t>
  </si>
  <si>
    <t>0.2 %(6.0 %)</t>
  </si>
  <si>
    <t>0.1 %(2.85 %)</t>
  </si>
  <si>
    <t>697 kbps</t>
  </si>
  <si>
    <t>819 kbps</t>
  </si>
  <si>
    <t>79 ms</t>
  </si>
  <si>
    <t>84 ms</t>
  </si>
  <si>
    <t>19 ms</t>
  </si>
  <si>
    <t>27 ms</t>
  </si>
  <si>
    <t>0.15 %(5.3 %)</t>
  </si>
  <si>
    <t>640*360</t>
  </si>
  <si>
    <t>25 fps</t>
  </si>
  <si>
    <t>27 fps</t>
  </si>
  <si>
    <t>11:53 AM(LaymanC left the meeting.Reason: Host started a new meeting.)</t>
  </si>
  <si>
    <t>53 kbps</t>
  </si>
  <si>
    <t>59 kbps</t>
  </si>
  <si>
    <t>28 ms</t>
  </si>
  <si>
    <t>10 ms</t>
  </si>
  <si>
    <t>13 ms</t>
  </si>
  <si>
    <t>0.21 %(3.42 %)</t>
  </si>
  <si>
    <t>0.22 %(3.14 %)</t>
  </si>
  <si>
    <t>401 kbps</t>
  </si>
  <si>
    <t>1087 kbps</t>
  </si>
  <si>
    <t>26 ms</t>
  </si>
  <si>
    <t>18 ms</t>
  </si>
  <si>
    <t>0.23 %(4.44 %)</t>
  </si>
  <si>
    <t>0.19 %(6.36 %)</t>
  </si>
  <si>
    <t>256*144</t>
  </si>
  <si>
    <t>14 fps</t>
  </si>
  <si>
    <t>Web</t>
  </si>
  <si>
    <t>Public IP: 174.248.128.150 Local IP: 10.0.53.173</t>
  </si>
  <si>
    <t>Others</t>
  </si>
  <si>
    <t>United States (Cloud Top);Europe (FR RWG)</t>
  </si>
  <si>
    <t>SSL</t>
  </si>
  <si>
    <t>08:05 AM(Steve Nellis got disconnected from the meeting.Reason: Network connection error. )</t>
  </si>
  <si>
    <t>4.0.2248.0121.791c6db7</t>
  </si>
  <si>
    <t>Public IP: 174.248.128.150 Local IP: 10.0.0.94</t>
  </si>
  <si>
    <t>webcam</t>
  </si>
  <si>
    <t>United States (Cloud Top);United States (NY RWG)</t>
  </si>
  <si>
    <t>08:06 AM(Steve Nellis left the meeting.Reason: left the meeting.)</t>
  </si>
  <si>
    <t>711 kbps</t>
  </si>
  <si>
    <t>508 kbps</t>
  </si>
  <si>
    <t>9 ms</t>
  </si>
  <si>
    <t>8 ms</t>
  </si>
  <si>
    <t>23 fps</t>
  </si>
  <si>
    <t>Mac</t>
  </si>
  <si>
    <t>Public IP: 174.248.128.150 Local IP: 172.20.10.4</t>
  </si>
  <si>
    <t>Wifi</t>
  </si>
  <si>
    <t>MacBook Pro Microphone (MacBook Pro Microphone)</t>
  </si>
  <si>
    <t>MacBook Pro Speakers (MacBook Pro Speakers)</t>
  </si>
  <si>
    <t>FaceTime HD Camera (Built-in)</t>
  </si>
  <si>
    <t>08:16 AM(Steve Nellis left the meeting.Reason: left the meeting.)</t>
  </si>
  <si>
    <t>5.4.59780.1220</t>
  </si>
  <si>
    <t>45 kbps</t>
  </si>
  <si>
    <t>80 kbps</t>
  </si>
  <si>
    <t>77 ms</t>
  </si>
  <si>
    <t>82 ms</t>
  </si>
  <si>
    <t>15 ms</t>
  </si>
  <si>
    <t>0.11 %(3.97 %)</t>
  </si>
  <si>
    <t>837 kbps</t>
  </si>
  <si>
    <t>950 kbps</t>
  </si>
  <si>
    <t>88 ms</t>
  </si>
  <si>
    <t>0.16 %(9.21 %)</t>
  </si>
  <si>
    <t>26 fps</t>
  </si>
  <si>
    <t>SWARNALI GHOSH DASTIDER (Guest)</t>
  </si>
  <si>
    <t>Public IP: 172.58.4.209 Local IP: 2607:fb90:e3a8:0bb3:d425:2912:d638:8aa1,</t>
  </si>
  <si>
    <t>Atlanta (US )</t>
  </si>
  <si>
    <t>08:55 AM(SWARNALI GHOSH DASTIDER left the meeting.Reason: left the meeting.)</t>
  </si>
  <si>
    <t>5.5.2.1328</t>
  </si>
  <si>
    <t>Orlando Bagcal (Guest)</t>
  </si>
  <si>
    <t>Public IP: 76.184.71.166 Local IP: 192.168.0.35</t>
  </si>
  <si>
    <t>Arlington (US )</t>
  </si>
  <si>
    <t>08:51 AM(Orlando Bagcal left the meeting.Reason: left the meeting.)</t>
  </si>
  <si>
    <t>5.5.12494.0204</t>
  </si>
  <si>
    <t>09:25 AM(SWARNALI GHOSH DASTIDER left the meeting.Reason: left the meeting.)</t>
  </si>
  <si>
    <t>SCOTT MCKINNON (Guest)</t>
  </si>
  <si>
    <t>Public IP: 73.65.185.163 Local IP: 192.168.1.141</t>
  </si>
  <si>
    <t>Bountiful (US )</t>
  </si>
  <si>
    <t>08:56 AM(SCOTT MCKINNON left the meeting.Reason: left the meeting.)</t>
  </si>
  <si>
    <t>5.4.59296.1207</t>
  </si>
  <si>
    <t>Geoff Lobley (Guest)</t>
  </si>
  <si>
    <t>Public IP: 70.77.250.79 Local IP: 10.0.0.180</t>
  </si>
  <si>
    <t>Calgary (CA )</t>
  </si>
  <si>
    <t>09:25 AM(Geoff Lobley left the meeting.Reason: left the meeting.)</t>
  </si>
  <si>
    <t>5.4.59784.1220</t>
  </si>
  <si>
    <t>09:00 AM(Orlando Bagcal left the meeting.Reason: left the meeting.)</t>
  </si>
  <si>
    <t>lahiru (Guest)</t>
  </si>
  <si>
    <t>Public IP: 162.157.134.198 Local IP: 192.168.1.74,</t>
  </si>
  <si>
    <t>09:25 AM(lahiru left the meeting.Reason: left the meeting.)</t>
  </si>
  <si>
    <t>Eric Ortega (Guest)</t>
  </si>
  <si>
    <t>Public IP: 50.235.214.74 Local IP: 10.0.15.56,</t>
  </si>
  <si>
    <t xml:space="preserve"> (US )</t>
  </si>
  <si>
    <t>09:17 AM(Eric Ortega left the meeting.Reason: left the meeting.)</t>
  </si>
  <si>
    <t>5.4.59931.0110</t>
  </si>
  <si>
    <t>Public IP: 65.52.19.24 Local IP: 10.20.8.4</t>
  </si>
  <si>
    <t>Chicago (US )</t>
  </si>
  <si>
    <t>09:25 AM(Eric Ortega left the meeting.Reason: left the meeting.)</t>
  </si>
  <si>
    <t>Catherine Shi (Guest)</t>
  </si>
  <si>
    <t>Public IP: 162.211.34.236 Local IP: 192.168.4.26</t>
  </si>
  <si>
    <t>West Lafayette (US )</t>
  </si>
  <si>
    <t>09:25 AM(Catherine Shi left the meeting.Reason: left the meeting.)</t>
  </si>
  <si>
    <t>5.3.52879.0927</t>
  </si>
  <si>
    <t>Moayed (Guest)</t>
  </si>
  <si>
    <t>Public IP: 107.217.94.7 Local IP: 192.168.1.108</t>
  </si>
  <si>
    <t>Zionsville (US )</t>
  </si>
  <si>
    <t>09:25 AM(Moayed left the meeting.Reason: left the meeting.)</t>
  </si>
  <si>
    <t>10:34 AM(SWARNALI GHOSH DASTIDER left the meeting.Reason: left the meeting.)</t>
  </si>
  <si>
    <t>702 kbps</t>
  </si>
  <si>
    <t>59 ms</t>
  </si>
  <si>
    <t>20 ms</t>
  </si>
  <si>
    <t>13 fps</t>
  </si>
  <si>
    <t>09:39 AM(lahiru got disconnected from the meeting.Reason: Network connection error. )</t>
  </si>
  <si>
    <t>560 kbps</t>
  </si>
  <si>
    <t>20 fps</t>
  </si>
  <si>
    <t>51 kbps</t>
  </si>
  <si>
    <t>76 ms</t>
  </si>
  <si>
    <t>7 ms</t>
  </si>
  <si>
    <t>1920*1080</t>
  </si>
  <si>
    <t>3 fps</t>
  </si>
  <si>
    <t>10:07 AM(Geoff Lobley left the meeting.Reason: left the meeting.)</t>
  </si>
  <si>
    <t>104 kbps</t>
  </si>
  <si>
    <t>52 kbps</t>
  </si>
  <si>
    <t>100 ms</t>
  </si>
  <si>
    <t>99 ms</t>
  </si>
  <si>
    <t>6 ms</t>
  </si>
  <si>
    <t>350 kbps</t>
  </si>
  <si>
    <t>929 kbps</t>
  </si>
  <si>
    <t>102 ms</t>
  </si>
  <si>
    <t>12 ms</t>
  </si>
  <si>
    <t>60 kbps</t>
  </si>
  <si>
    <t>96 ms</t>
  </si>
  <si>
    <t>17 fps</t>
  </si>
  <si>
    <t>10:41 AM(Eric Ortega left the meeting.Reason: left the meeting.)</t>
  </si>
  <si>
    <t>99 kbps</t>
  </si>
  <si>
    <t>37 ms</t>
  </si>
  <si>
    <t>271 kbps</t>
  </si>
  <si>
    <t>36 ms</t>
  </si>
  <si>
    <t>320*180</t>
  </si>
  <si>
    <t>11 fps</t>
  </si>
  <si>
    <t>71 kbps</t>
  </si>
  <si>
    <t>7 fps</t>
  </si>
  <si>
    <t>10:07 AM(Moayed left the meeting.Reason: left the meeting.)</t>
  </si>
  <si>
    <t>114 kbps</t>
  </si>
  <si>
    <t>603 kbps</t>
  </si>
  <si>
    <t>38 ms</t>
  </si>
  <si>
    <t>12 fps</t>
  </si>
  <si>
    <t>22 fps</t>
  </si>
  <si>
    <t>09:25 AM(Orlando Bagcal left the meeting.Reason: left the meeting.)</t>
  </si>
  <si>
    <t>10:07 AM(Catherine Shi left the meeting.Reason: left the meeting.)</t>
  </si>
  <si>
    <t>109 kbps</t>
  </si>
  <si>
    <t>43 ms</t>
  </si>
  <si>
    <t>239 kbps</t>
  </si>
  <si>
    <t>44 ms</t>
  </si>
  <si>
    <t>70 kbps</t>
  </si>
  <si>
    <t>09:54 AM(Orlando Bagcal left the meeting.Reason: left the meeting.)</t>
  </si>
  <si>
    <t>102 kbps</t>
  </si>
  <si>
    <t>65 ms</t>
  </si>
  <si>
    <t>0.26 %(4.8 %)</t>
  </si>
  <si>
    <t>449 kbps</t>
  </si>
  <si>
    <t>56 ms</t>
  </si>
  <si>
    <t>0.12 %(3.71 %)</t>
  </si>
  <si>
    <t>15 fps</t>
  </si>
  <si>
    <t>75 kbps</t>
  </si>
  <si>
    <t>63 ms</t>
  </si>
  <si>
    <t>Daniel Enz (Guest)</t>
  </si>
  <si>
    <t>Public IP: 68.169.250.133 Local IP: 192.168.11.141</t>
  </si>
  <si>
    <t>Sherrill (US )</t>
  </si>
  <si>
    <t>09:25 AM(Daniel Enz left the meeting.Reason: left the meeting.)</t>
  </si>
  <si>
    <t>5.2.42619.0804</t>
  </si>
  <si>
    <t>10:07 AM(Daniel Enz left the meeting.Reason: left the meeting.)</t>
  </si>
  <si>
    <t>107 kbps</t>
  </si>
  <si>
    <t>45 ms</t>
  </si>
  <si>
    <t>0.03 %(1.48 %)</t>
  </si>
  <si>
    <t>212 kbps</t>
  </si>
  <si>
    <t>46 ms</t>
  </si>
  <si>
    <t>0.03 %(1.14 %)</t>
  </si>
  <si>
    <t>erin vitale (Guest)</t>
  </si>
  <si>
    <t>136.224.22.106</t>
  </si>
  <si>
    <t>Alfred (US )</t>
  </si>
  <si>
    <t>PPP</t>
  </si>
  <si>
    <t>09:26 AM(erin vitale left the meeting.Reason: left the meeting.)</t>
  </si>
  <si>
    <t>5.1.28656.0709</t>
  </si>
  <si>
    <t>10:01 AM(erin vitale left the meeting.Reason: left the meeting.)</t>
  </si>
  <si>
    <t>86 ms</t>
  </si>
  <si>
    <t>0.06 %(4.26 %)</t>
  </si>
  <si>
    <t>199 kbps</t>
  </si>
  <si>
    <t>87 ms</t>
  </si>
  <si>
    <t>0.08 %(2.06 %)</t>
  </si>
  <si>
    <t>10 fps</t>
  </si>
  <si>
    <t>68 kbps</t>
  </si>
  <si>
    <t>Patrick Kolanda (Guest)</t>
  </si>
  <si>
    <t>Public IP: 209.166.72.14 Local IP: 192.168.2.5</t>
  </si>
  <si>
    <t>Langley (US )</t>
  </si>
  <si>
    <t>09:26 AM(Patrick Kolanda left the meeting.Reason: left the meeting.)</t>
  </si>
  <si>
    <t>10:07 AM(Patrick Kolanda left the meeting.Reason: left the meeting.)</t>
  </si>
  <si>
    <t>83 ms</t>
  </si>
  <si>
    <t>0.42 %(2.15 %)</t>
  </si>
  <si>
    <t>253 kbps</t>
  </si>
  <si>
    <t>85 ms</t>
  </si>
  <si>
    <t>0.47 %(2.62 %)</t>
  </si>
  <si>
    <t>72 kbps</t>
  </si>
  <si>
    <t>Melanie Myers (Guest)</t>
  </si>
  <si>
    <t>Public IP: 170.232.229.228 Local IP: 10.1.6.10</t>
  </si>
  <si>
    <t>Grand Rapids (US )</t>
  </si>
  <si>
    <t>09:26 AM(Melanie Myers left the meeting.Reason: left the meeting.)</t>
  </si>
  <si>
    <t>10:01 AM(Melanie Myers left the meeting.Reason: left the meeting.)</t>
  </si>
  <si>
    <t>1.16 %(24.69 %)</t>
  </si>
  <si>
    <t>227 kbps</t>
  </si>
  <si>
    <t>81 ms</t>
  </si>
  <si>
    <t>George Wang (Guest)</t>
  </si>
  <si>
    <t>150.216.46.172</t>
  </si>
  <si>
    <t>Greenville (US )</t>
  </si>
  <si>
    <t>09:27 AM(George Wang left the meeting.Reason: left the meeting.)</t>
  </si>
  <si>
    <t>5.5.12454.0131</t>
  </si>
  <si>
    <t>10:10 AM(George Wang left the meeting.Reason: left the meeting.)</t>
  </si>
  <si>
    <t>74 kbps</t>
  </si>
  <si>
    <t>42 kbps</t>
  </si>
  <si>
    <t>265 kbps</t>
  </si>
  <si>
    <t>623 kbps</t>
  </si>
  <si>
    <t>23 ms</t>
  </si>
  <si>
    <t>24 fps</t>
  </si>
  <si>
    <t>5 ms</t>
  </si>
  <si>
    <t>Johnnie Norris (Guest)</t>
  </si>
  <si>
    <t>Public IP: 63.151.2.234 Local IP: 192.168.1.63,</t>
  </si>
  <si>
    <t>09:28 AM(Johnnie Norris left the meeting.Reason: left the meeting.)</t>
  </si>
  <si>
    <t>10:07 AM(Johnnie Norris left the meeting.Reason: left the meeting.)</t>
  </si>
  <si>
    <t>110 kbps</t>
  </si>
  <si>
    <t>269 kbps</t>
  </si>
  <si>
    <t>47 ms</t>
  </si>
  <si>
    <t>21 fps</t>
  </si>
  <si>
    <t>Eric Ghahate (Guest)</t>
  </si>
  <si>
    <t>Public IP: 73.228.26.161 Local IP: 10.0.0.216</t>
  </si>
  <si>
    <t>Albuquerque (US )</t>
  </si>
  <si>
    <t>09:28 AM(Eric Ghahate left the meeting.Reason: left the meeting.)</t>
  </si>
  <si>
    <t>5.2.44052.0816</t>
  </si>
  <si>
    <t>10:07 AM(Eric Ghahate left the meeting.Reason: left the meeting.)</t>
  </si>
  <si>
    <t>112 kbps</t>
  </si>
  <si>
    <t>254 kbps</t>
  </si>
  <si>
    <t>John Schaufelberger# University of Washington (Guest)</t>
  </si>
  <si>
    <t>Public IP: 71.212.119.101 Local IP: 192.168.0.8</t>
  </si>
  <si>
    <t>Seattle (US )</t>
  </si>
  <si>
    <t>09:28 AM(John Schaufelberger# University of Washington left the meeting.Reason: left the meeting.)</t>
  </si>
  <si>
    <t>10:07 AM(John Schaufelberger# University of Washington left the meeting.Reason: left the meeting.)</t>
  </si>
  <si>
    <t>103 ms</t>
  </si>
  <si>
    <t>0.07 %(1.54 %)</t>
  </si>
  <si>
    <t>251 kbps</t>
  </si>
  <si>
    <t>980 kbps</t>
  </si>
  <si>
    <t>97 ms</t>
  </si>
  <si>
    <t>21 ms</t>
  </si>
  <si>
    <t>0.02 %(1.61 %)</t>
  </si>
  <si>
    <t>9 fps</t>
  </si>
  <si>
    <t>101 ms</t>
  </si>
  <si>
    <t>Adam Bogedain EMU CM (Guest)</t>
  </si>
  <si>
    <t>Public IP: 67.214.119.98 Local IP: 192.168.150.151</t>
  </si>
  <si>
    <t>Troy (US )</t>
  </si>
  <si>
    <t>09:29 AM(Adam Bogedain EMU CM left the meeting.Reason: left the meeting.)</t>
  </si>
  <si>
    <t>Musibau Shofoluwe (Guest)</t>
  </si>
  <si>
    <t>Public IP: 71.76.158.78 Local IP: 192.168.0.34</t>
  </si>
  <si>
    <t>Greensboro (US )</t>
  </si>
  <si>
    <t>09:29 AM(Musibau Shofoluwe left the meeting.Reason: left the meeting.)</t>
  </si>
  <si>
    <t>10:06 AM(Adam Bogedain EMU CM left the meeting.Reason: left the meeting.)</t>
  </si>
  <si>
    <t>115 kbps</t>
  </si>
  <si>
    <t>98 ms</t>
  </si>
  <si>
    <t>2.73 %(26.67 %)</t>
  </si>
  <si>
    <t>392 kbps</t>
  </si>
  <si>
    <t>3.14 %(29.57 %)</t>
  </si>
  <si>
    <t>105 ms</t>
  </si>
  <si>
    <t>35 ms</t>
  </si>
  <si>
    <t>10:06 AM(Musibau Shofoluwe left the meeting.Reason: left the meeting.)</t>
  </si>
  <si>
    <t>31 ms</t>
  </si>
  <si>
    <t>0.09 %(2.56 %)</t>
  </si>
  <si>
    <t>362 kbps</t>
  </si>
  <si>
    <t>0.12 %(4.1 %)</t>
  </si>
  <si>
    <t>30 ms</t>
  </si>
  <si>
    <t>Gregory Kelly (Guest)</t>
  </si>
  <si>
    <t>Public IP: 74.83.122.20 Local IP: 192.168.200.192</t>
  </si>
  <si>
    <t>Cincinnati (US )</t>
  </si>
  <si>
    <t>09:29 AM(Gregory Kelly left the meeting.Reason: left the meeting.)</t>
  </si>
  <si>
    <t>10:06 AM(Gregory Kelly left the meeting.Reason: left the meeting.)</t>
  </si>
  <si>
    <t>268 kbps</t>
  </si>
  <si>
    <t>Pourmokhtarian# Afshin (Guest)</t>
  </si>
  <si>
    <t>Public IP: 73.238.82.91 Local IP: 10.0.0.240</t>
  </si>
  <si>
    <t>Newton Center (US )</t>
  </si>
  <si>
    <t>09:30 AM(Pourmokhtarian# Afshin left the meeting.Reason: left the meeting.)</t>
  </si>
  <si>
    <t>09:31 AM(Pourmokhtarian# Afshin got disconnected from the meeting.Reason: Network connection error. )</t>
  </si>
  <si>
    <t>David Manry (Guest)</t>
  </si>
  <si>
    <t>Public IP: 108.222.251.198 Local IP: 192.168.1.64</t>
  </si>
  <si>
    <t>Bryant (US )</t>
  </si>
  <si>
    <t>09:30 AM(David Manry left the meeting.Reason: left the meeting.)</t>
  </si>
  <si>
    <t>10:06 AM(David Manry left the meeting.Reason: left the meeting.)</t>
  </si>
  <si>
    <t>0.02 %(1.06 %)</t>
  </si>
  <si>
    <t>73 kbps</t>
  </si>
  <si>
    <t>64 ms</t>
  </si>
  <si>
    <t>Sanjeev Adhikari (Guest)</t>
  </si>
  <si>
    <t>Public IP: 73.137.7.24 Local IP: 192.168.0.43</t>
  </si>
  <si>
    <t>Marietta (US )</t>
  </si>
  <si>
    <t>09:30 AM(Sanjeev Adhikari left the meeting.Reason: left the meeting.)</t>
  </si>
  <si>
    <t>10:06 AM(Sanjeev Adhikari left the meeting.Reason: left the meeting.)</t>
  </si>
  <si>
    <t>29 ms</t>
  </si>
  <si>
    <t>0.01 %(1.23 %)</t>
  </si>
  <si>
    <t>182 kbps</t>
  </si>
  <si>
    <t>0.01 %(0.52 %)</t>
  </si>
  <si>
    <t>33 kbps</t>
  </si>
  <si>
    <t>4 fps</t>
  </si>
  <si>
    <t>James Busch (Guest)</t>
  </si>
  <si>
    <t>Public IP: 75.105.66.5 Local IP: 192.168.1.105</t>
  </si>
  <si>
    <t>San Juan Bautista (US )</t>
  </si>
  <si>
    <t>09:30 AM(James Busch left the meeting.Reason: left the meeting.)</t>
  </si>
  <si>
    <t>09:53 AM(James Busch left the meeting.Reason: left the meeting.)</t>
  </si>
  <si>
    <t>113 kbps</t>
  </si>
  <si>
    <t>768 ms</t>
  </si>
  <si>
    <t>408 kbps</t>
  </si>
  <si>
    <t>770 ms</t>
  </si>
  <si>
    <t>764 ms</t>
  </si>
  <si>
    <t>John Green (Guest)</t>
  </si>
  <si>
    <t>199.17.106.14</t>
  </si>
  <si>
    <t>Moorhead (US )</t>
  </si>
  <si>
    <t>09:31 AM(John Green left the meeting.Reason: left the meeting.)</t>
  </si>
  <si>
    <t>09:59 AM(John Green left the meeting.Reason: left the meeting.)</t>
  </si>
  <si>
    <t>118 kbps</t>
  </si>
  <si>
    <t>32 ms</t>
  </si>
  <si>
    <t>0.73 %(11.7 %)</t>
  </si>
  <si>
    <t>92 kbps</t>
  </si>
  <si>
    <t>0.08 %(1.9 %)</t>
  </si>
  <si>
    <t>33 ms</t>
  </si>
  <si>
    <t>Lewis Waller (Guest)</t>
  </si>
  <si>
    <t>Public IP: 73.177.211.25 Local IP: 10.0.0.142</t>
  </si>
  <si>
    <t>Martinsville (US )</t>
  </si>
  <si>
    <t>09:31 AM(Lewis Waller left the meeting.Reason: left the meeting.)</t>
  </si>
  <si>
    <t>10:07 AM(Lewis Waller left the meeting.Reason: left the meeting.)</t>
  </si>
  <si>
    <t>116 kbps</t>
  </si>
  <si>
    <t>81 kbps</t>
  </si>
  <si>
    <t>24 ms</t>
  </si>
  <si>
    <t>0.11 %(2.67 %)</t>
  </si>
  <si>
    <t>363 kbps</t>
  </si>
  <si>
    <t>838 kbps</t>
  </si>
  <si>
    <t>0.1 %(2.06 %)</t>
  </si>
  <si>
    <t>69 kbps</t>
  </si>
  <si>
    <t>Kishani De Silva (Guest)</t>
  </si>
  <si>
    <t>Public IP: 162.231.163.185 Local IP: 192.168.1.77</t>
  </si>
  <si>
    <t>La Crescenta (US )</t>
  </si>
  <si>
    <t>09:32 AM(Kishani De Silva left the meeting.Reason: left the meeting.)</t>
  </si>
  <si>
    <t>10:07 AM(Kishani De Silva got disconnected from the meeting.Reason: Network connection error. )</t>
  </si>
  <si>
    <t>90 ms</t>
  </si>
  <si>
    <t>0.58 %(5.69 %)</t>
  </si>
  <si>
    <t>136 kbps</t>
  </si>
  <si>
    <t>92 ms</t>
  </si>
  <si>
    <t>0.52 %(3.98 %)</t>
  </si>
  <si>
    <t>Suat Gunhan (Guest)</t>
  </si>
  <si>
    <t>Public IP: 66.61.30.132 Local IP: 192.168.1.6</t>
  </si>
  <si>
    <t>Hudson (US )</t>
  </si>
  <si>
    <t>09:33 AM(Suat Gunhan left the meeting.Reason: left the meeting.)</t>
  </si>
  <si>
    <t>10:10 AM(Suat Gunhan left the meeting.Reason: left the meeting.)</t>
  </si>
  <si>
    <t>50 ms</t>
  </si>
  <si>
    <t>0.01 %(0.58 %)</t>
  </si>
  <si>
    <t>504 kbps</t>
  </si>
  <si>
    <t>91 ms</t>
  </si>
  <si>
    <t>09:33 AM(Pourmokhtarian# Afshin left the meeting.Reason: left the meeting.)</t>
  </si>
  <si>
    <t>09:34 AM(Pourmokhtarian# Afshin got disconnected from the meeting.Reason: Network connection error. )</t>
  </si>
  <si>
    <t>3 ms</t>
  </si>
  <si>
    <t>Xudong Jia (Guest)</t>
  </si>
  <si>
    <t>Public IP: 45.50.198.136 Local IP: 192.168.1.12</t>
  </si>
  <si>
    <t>Diamond Bar (US )</t>
  </si>
  <si>
    <t>09:34 AM(Xudong Jia left the meeting.Reason: left the meeting.)</t>
  </si>
  <si>
    <t>10:07 AM(Xudong Jia left the meeting.Reason: left the meeting.)</t>
  </si>
  <si>
    <t>120 kbps</t>
  </si>
  <si>
    <t>381 kbps</t>
  </si>
  <si>
    <t>0.1 %(1.93 %)</t>
  </si>
  <si>
    <t>09:35 AM(Pourmokhtarian# Afshin got disconnected from the meeting.Reason: Network connection error. )</t>
  </si>
  <si>
    <t>Geno Hogan (Guest)</t>
  </si>
  <si>
    <t>Public IP: 99.149.178.172 Local IP: 192.168.1.245</t>
  </si>
  <si>
    <t>Spring (US )</t>
  </si>
  <si>
    <t>09:35 AM(Geno Hogan left the meeting.Reason: left the meeting.)</t>
  </si>
  <si>
    <t>09:35 AM(Pourmokhtarian# Afshin left the meeting.Reason: left the meeting.)</t>
  </si>
  <si>
    <t>09:49 AM(Geno Hogan left the meeting.Reason: left the meeting.)</t>
  </si>
  <si>
    <t>122 kbps</t>
  </si>
  <si>
    <t>55 ms</t>
  </si>
  <si>
    <t>2492 kbps</t>
  </si>
  <si>
    <t>2 ms</t>
  </si>
  <si>
    <t>281 kbps</t>
  </si>
  <si>
    <t>4 ms</t>
  </si>
  <si>
    <t>64 kbps</t>
  </si>
  <si>
    <t>Sundeep Inti (Guest)</t>
  </si>
  <si>
    <t>Public IP: 73.176.120.89 Local IP: 192.168.0.63</t>
  </si>
  <si>
    <t>Bloomington (US )</t>
  </si>
  <si>
    <t>09:35 AM(Sundeep Inti left the meeting.Reason: left the meeting.)</t>
  </si>
  <si>
    <t>5.0.25641.0522</t>
  </si>
  <si>
    <t>James Howard (Guest)</t>
  </si>
  <si>
    <t>Public IP: 99.25.49.144 Local IP: 192.168.1.81</t>
  </si>
  <si>
    <t>Fort Worth (US )</t>
  </si>
  <si>
    <t>09:36 AM(James Howard left the meeting.Reason: left the meeting.)</t>
  </si>
  <si>
    <t>09:56 AM(James Howard left the meeting.Reason: left the meeting.)</t>
  </si>
  <si>
    <t>124 kbps</t>
  </si>
  <si>
    <t>0.7 %(14.98 %)</t>
  </si>
  <si>
    <t>289 kbps</t>
  </si>
  <si>
    <t>0.52 %(9.65 %)</t>
  </si>
  <si>
    <t>Niharika Dayyala (Guest)</t>
  </si>
  <si>
    <t>Public IP: 73.176.120.89 Local IP: 192.168.0.47</t>
  </si>
  <si>
    <t>09:39 AM(Niharika Dayyala left the meeting.Reason: left the meeting.)</t>
  </si>
  <si>
    <t>10:04 AM(Niharika Dayyala left the meeting.Reason: left the meeting.)</t>
  </si>
  <si>
    <t>40 ms</t>
  </si>
  <si>
    <t>258 kbps</t>
  </si>
  <si>
    <t>41 ms</t>
  </si>
  <si>
    <t>Tim Nipp (Guest)</t>
  </si>
  <si>
    <t>Public IP: 74.230.194.79 Local IP: 192.168.1.94</t>
  </si>
  <si>
    <t>Henderson (US )</t>
  </si>
  <si>
    <t>09:41 AM(Tim Nipp left the meeting.Reason: left the meeting.)</t>
  </si>
  <si>
    <t>10:07 AM(Tim Nipp left the meeting.Reason: left the meeting.)</t>
  </si>
  <si>
    <t>121 kbps</t>
  </si>
  <si>
    <t>71 ms</t>
  </si>
  <si>
    <t>0.15 %(4.07 %)</t>
  </si>
  <si>
    <t>240 kbps</t>
  </si>
  <si>
    <t>0.23 %(4.96 %)</t>
  </si>
  <si>
    <t>75 ms</t>
  </si>
  <si>
    <t>Andrea Ofori-Boadu (Guest)</t>
  </si>
  <si>
    <t>Public IP: 104.8.150.195 Local IP: 192.168.1.75</t>
  </si>
  <si>
    <t>Summerfield (US )</t>
  </si>
  <si>
    <t>09:41 AM(Andrea Ofori-Boadu left the meeting.Reason: left the meeting.)</t>
  </si>
  <si>
    <t>09:54 AM(Andrea Ofori-Boadu left the meeting.Reason: left the meeting.)</t>
  </si>
  <si>
    <t>137 kbps</t>
  </si>
  <si>
    <t>907 kbps</t>
  </si>
  <si>
    <t>78 kbps</t>
  </si>
  <si>
    <t>Mohamed Hegab (Guest)</t>
  </si>
  <si>
    <t>Public IP: 104.51.33.99 Local IP: 10.0.10.23</t>
  </si>
  <si>
    <t>Oceanside (US )</t>
  </si>
  <si>
    <t>09:42 AM(Mohamed Hegab left the meeting.Reason: left the meeting.)</t>
  </si>
  <si>
    <t>10:07 AM(Mohamed Hegab left the meeting.Reason: left the meeting.)</t>
  </si>
  <si>
    <t>67 ms</t>
  </si>
  <si>
    <t>252 kbps</t>
  </si>
  <si>
    <t>68 ms</t>
  </si>
  <si>
    <t>MI-DMPCRGQ4LM93-KSU (Guest)</t>
  </si>
  <si>
    <t>Public IP: 168.28.186.188 Local IP: 10.100.122.71</t>
  </si>
  <si>
    <t>Powder Springs (US )</t>
  </si>
  <si>
    <t>09:43 AM(MI-DMPCRGQ4LM93-KSU left the meeting.Reason: left the meeting.)</t>
  </si>
  <si>
    <t>5.5.12484.0202</t>
  </si>
  <si>
    <t>09:51 AM(MI-DMPCRGQ4LM93-KSU left the meeting.Reason: left the meeting.)</t>
  </si>
  <si>
    <t>123 kbps</t>
  </si>
  <si>
    <t>91 kbps</t>
  </si>
  <si>
    <t>37 kbps</t>
  </si>
  <si>
    <t>Joel Wao (Guest)</t>
  </si>
  <si>
    <t>Public IP: 192.203.127.37 Local IP: 10.31.44.170,</t>
  </si>
  <si>
    <t>Tuskegee (US )</t>
  </si>
  <si>
    <t>09:44 AM(Joel Wao left the meeting.Reason: left the meeting.)</t>
  </si>
  <si>
    <t>Ira Locks (Guest)</t>
  </si>
  <si>
    <t>Public IP: 50.89.87.233 Local IP: 192.168.0.12</t>
  </si>
  <si>
    <t>Altamonte Springs (US )</t>
  </si>
  <si>
    <t>09:48 AM(Ira Locks left the meeting.Reason: left the meeting.)</t>
  </si>
  <si>
    <t>10:09 AM(Joel Wao left the meeting.Reason: left the meeting.)</t>
  </si>
  <si>
    <t>0.52 %(19.47 %)</t>
  </si>
  <si>
    <t>586 kbps</t>
  </si>
  <si>
    <t>0.88 %(24.01 %)</t>
  </si>
  <si>
    <t>19 fps</t>
  </si>
  <si>
    <t>55 kbps</t>
  </si>
  <si>
    <t>10:01 AM(Ira Locks left the meeting.Reason: left the meeting.)</t>
  </si>
  <si>
    <t>0.23 %(3.96 %)</t>
  </si>
  <si>
    <t>54 ms</t>
  </si>
  <si>
    <t>0.2 %(3.3 %)</t>
  </si>
  <si>
    <t>49 ms</t>
  </si>
  <si>
    <t>N. Mike Jackson (Guest)</t>
  </si>
  <si>
    <t>130.127.64.87</t>
  </si>
  <si>
    <t>Clemson (US )</t>
  </si>
  <si>
    <t>09:53 AM(N. Mike Jackson left the meeting.Reason: left the meeting.)</t>
  </si>
  <si>
    <t>10:07 AM(N. Mike Jackson left the meeting.Reason: left the meeting.)</t>
  </si>
  <si>
    <t>Benedict Ilozor (Guest)</t>
  </si>
  <si>
    <t>Public IP: 68.49.175.19 Local IP: 192.168.0.39</t>
  </si>
  <si>
    <t>Ann Arbor (US )</t>
  </si>
  <si>
    <t>10:02 AM(Benedict Ilozor left the meeting.Reason: left the meeting.)</t>
  </si>
  <si>
    <t>5.4.58891.1115</t>
  </si>
  <si>
    <t>10:02 AM(Benedict Ilozor got disconnected from the meeting.Reason: Network connection error. )</t>
  </si>
  <si>
    <t>103 kbps</t>
  </si>
  <si>
    <t>221 ms</t>
  </si>
  <si>
    <t>10:07 AM(Benedict Ilozor left the meeting.Reason: left the meeting.)</t>
  </si>
  <si>
    <t>0.44 %(9.9 %)</t>
  </si>
  <si>
    <t>205 kbps</t>
  </si>
  <si>
    <t>0.26 %(6.66 %)</t>
  </si>
  <si>
    <t>Walter (Guest)</t>
  </si>
  <si>
    <t>Public IP: 75.89.235.205 Local IP: 192.168.254.3</t>
  </si>
  <si>
    <t>Sanford (US )</t>
  </si>
  <si>
    <t>10:03 AM(Walter left the meeting.Reason: left the meeting.)</t>
  </si>
  <si>
    <t>10:12 AM(Walter left the meeting.Reason: left the meeting.)</t>
  </si>
  <si>
    <t>96 kbps</t>
  </si>
  <si>
    <t>343 kbps</t>
  </si>
  <si>
    <t>16 fps</t>
  </si>
  <si>
    <t>53 ms</t>
  </si>
  <si>
    <t>Ricardo Eiris Pereira (Guest)</t>
  </si>
  <si>
    <t>Public IP: 68.70.140.160 Local IP: 192.168.1.251</t>
  </si>
  <si>
    <t>Houghton (US )</t>
  </si>
  <si>
    <t>10:08 AM(Ricardo Eiris Pereira left the meeting.Reason: left the meeting.)</t>
  </si>
  <si>
    <t>James’s iPad pro (Guest)</t>
  </si>
  <si>
    <t>Public IP: 99.25.49.144 Local IP: 192.168.1.97</t>
  </si>
  <si>
    <t>10:09 AM(James’s iPad pro left the meeting.Reason: left the meeting.)</t>
  </si>
  <si>
    <t>10:11 AM(James’s iPad pro left the meeting.Reason: left the meeting.)</t>
  </si>
  <si>
    <t>58 ms</t>
  </si>
  <si>
    <t>60 ms</t>
  </si>
  <si>
    <t>Anthony Sparkling (Guest)</t>
  </si>
  <si>
    <t>Public IP: 68.44.33.219 Local IP: 10.0.0.208</t>
  </si>
  <si>
    <t>Brownsburg (US )</t>
  </si>
  <si>
    <t>10:14 AM(Anthony Sparkling left the meeting.Reason: left the meeting.)</t>
  </si>
  <si>
    <t>10:16 AM(Anthony Sparkling left the meeting.Reason: left the meeting.)</t>
  </si>
  <si>
    <t>rvanderweide (Guest)</t>
  </si>
  <si>
    <t>Public IP: 174.234.137.161 Local IP: 192.168.43.224</t>
  </si>
  <si>
    <t>St Louis (US )</t>
  </si>
  <si>
    <t>10:16 AM(rvanderweide left the meeting.Reason: left the meeting.)</t>
  </si>
  <si>
    <t>5.5.12488.0202</t>
  </si>
  <si>
    <t>10:17 AM(rvanderweide left the meeting.Reason: left the meeting.)</t>
  </si>
  <si>
    <t>79 kbps</t>
  </si>
  <si>
    <t>11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</si>
</sst>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18" fontId="0" fillId="0" borderId="0" xfId="0" applyNumberFormat="1"/>
    <xf numFmtId="21" fontId="0" fillId="0" borderId="0" xfId="0" applyNumberFormat="1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9"/>
  <sheetViews>
    <sheetView tabSelected="1" workbookViewId="0">
      <selection activeCell="B6" sqref="B6"/>
    </sheetView>
  </sheetViews>
  <sheetFormatPr baseColWidth="10" defaultRowHeight="16" x14ac:dyDescent="0.2"/>
  <cols>
    <col min="2" max="2" width="23.33203125" customWidth="1"/>
  </cols>
  <sheetData>
    <row r="1" spans="1:4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49" x14ac:dyDescent="0.2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s="1">
        <v>44243.328472222223</v>
      </c>
      <c r="H2" s="2">
        <v>0.49513888888888885</v>
      </c>
      <c r="I2" s="3">
        <v>0.16665509259259259</v>
      </c>
      <c r="J2">
        <v>105</v>
      </c>
      <c r="K2" t="s">
        <v>25</v>
      </c>
      <c r="M2" t="b">
        <v>1</v>
      </c>
      <c r="N2" t="b">
        <v>0</v>
      </c>
      <c r="O2" t="b">
        <v>1</v>
      </c>
      <c r="P2" t="b">
        <v>1</v>
      </c>
      <c r="Q2" t="b">
        <v>1</v>
      </c>
      <c r="R2" t="b">
        <v>0</v>
      </c>
      <c r="S2" t="b">
        <v>1</v>
      </c>
    </row>
    <row r="4" spans="1:49" x14ac:dyDescent="0.2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  <c r="N4" t="s">
        <v>39</v>
      </c>
      <c r="O4" t="s">
        <v>40</v>
      </c>
      <c r="P4" t="s">
        <v>41</v>
      </c>
      <c r="Q4" t="s">
        <v>42</v>
      </c>
      <c r="R4" t="s">
        <v>43</v>
      </c>
      <c r="S4" t="s">
        <v>44</v>
      </c>
      <c r="T4" t="s">
        <v>45</v>
      </c>
      <c r="U4" t="s">
        <v>46</v>
      </c>
      <c r="V4" t="s">
        <v>47</v>
      </c>
      <c r="W4" t="s">
        <v>48</v>
      </c>
      <c r="X4" t="s">
        <v>49</v>
      </c>
      <c r="Y4" t="s">
        <v>50</v>
      </c>
      <c r="Z4" t="s">
        <v>51</v>
      </c>
      <c r="AA4" t="s">
        <v>52</v>
      </c>
      <c r="AB4" t="s">
        <v>53</v>
      </c>
      <c r="AC4" t="s">
        <v>54</v>
      </c>
      <c r="AD4" t="s">
        <v>55</v>
      </c>
      <c r="AE4" t="s">
        <v>56</v>
      </c>
      <c r="AF4" t="s">
        <v>57</v>
      </c>
      <c r="AG4" t="s">
        <v>58</v>
      </c>
      <c r="AH4" t="s">
        <v>59</v>
      </c>
      <c r="AI4" t="s">
        <v>60</v>
      </c>
      <c r="AJ4" t="s">
        <v>61</v>
      </c>
      <c r="AK4" t="s">
        <v>62</v>
      </c>
      <c r="AL4" t="s">
        <v>63</v>
      </c>
      <c r="AM4" t="s">
        <v>64</v>
      </c>
      <c r="AN4" t="s">
        <v>65</v>
      </c>
      <c r="AO4" t="s">
        <v>66</v>
      </c>
      <c r="AP4" t="s">
        <v>67</v>
      </c>
      <c r="AQ4" t="s">
        <v>68</v>
      </c>
      <c r="AR4" t="s">
        <v>69</v>
      </c>
      <c r="AS4" t="s">
        <v>70</v>
      </c>
      <c r="AT4" t="s">
        <v>71</v>
      </c>
      <c r="AU4" t="s">
        <v>72</v>
      </c>
      <c r="AV4" t="s">
        <v>73</v>
      </c>
      <c r="AW4" t="s">
        <v>74</v>
      </c>
    </row>
    <row r="5" spans="1:49" x14ac:dyDescent="0.2">
      <c r="A5" t="s">
        <v>21</v>
      </c>
      <c r="B5" t="s">
        <v>75</v>
      </c>
      <c r="C5" t="s">
        <v>76</v>
      </c>
      <c r="D5" t="s">
        <v>77</v>
      </c>
      <c r="E5" t="s">
        <v>78</v>
      </c>
      <c r="F5" t="s">
        <v>79</v>
      </c>
      <c r="G5" t="s">
        <v>80</v>
      </c>
      <c r="I5" t="s">
        <v>81</v>
      </c>
      <c r="J5" t="s">
        <v>82</v>
      </c>
      <c r="K5" s="2">
        <v>0.32847222222222222</v>
      </c>
      <c r="L5" t="s">
        <v>83</v>
      </c>
      <c r="M5" t="s">
        <v>84</v>
      </c>
      <c r="N5" t="s">
        <v>85</v>
      </c>
      <c r="O5" t="s">
        <v>86</v>
      </c>
      <c r="P5" t="s">
        <v>85</v>
      </c>
      <c r="Q5" t="s">
        <v>87</v>
      </c>
      <c r="R5" t="s">
        <v>85</v>
      </c>
      <c r="S5" t="s">
        <v>88</v>
      </c>
      <c r="T5" t="s">
        <v>89</v>
      </c>
      <c r="U5" t="s">
        <v>89</v>
      </c>
      <c r="V5" t="s">
        <v>85</v>
      </c>
      <c r="W5" t="s">
        <v>85</v>
      </c>
      <c r="X5" t="s">
        <v>85</v>
      </c>
      <c r="Y5" t="s">
        <v>85</v>
      </c>
      <c r="Z5" t="s">
        <v>85</v>
      </c>
      <c r="AA5" t="s">
        <v>85</v>
      </c>
      <c r="AB5" t="s">
        <v>89</v>
      </c>
      <c r="AC5" t="s">
        <v>89</v>
      </c>
      <c r="AD5" t="s">
        <v>85</v>
      </c>
      <c r="AE5" t="s">
        <v>85</v>
      </c>
      <c r="AF5" t="s">
        <v>85</v>
      </c>
      <c r="AG5" t="s">
        <v>85</v>
      </c>
      <c r="AH5" t="s">
        <v>85</v>
      </c>
      <c r="AI5" t="s">
        <v>85</v>
      </c>
      <c r="AJ5" t="s">
        <v>85</v>
      </c>
      <c r="AK5" t="s">
        <v>85</v>
      </c>
      <c r="AL5" t="s">
        <v>85</v>
      </c>
      <c r="AM5" t="s">
        <v>85</v>
      </c>
      <c r="AN5" t="s">
        <v>89</v>
      </c>
      <c r="AO5" t="s">
        <v>89</v>
      </c>
      <c r="AP5" t="s">
        <v>85</v>
      </c>
      <c r="AQ5" t="s">
        <v>85</v>
      </c>
      <c r="AR5" t="s">
        <v>85</v>
      </c>
      <c r="AS5" t="s">
        <v>85</v>
      </c>
      <c r="AT5" s="4">
        <v>0.09</v>
      </c>
      <c r="AU5" s="4">
        <v>0.09</v>
      </c>
      <c r="AV5" s="4">
        <v>0.1</v>
      </c>
      <c r="AW5" s="4">
        <v>0.38</v>
      </c>
    </row>
    <row r="6" spans="1:49" x14ac:dyDescent="0.2">
      <c r="A6" t="s">
        <v>21</v>
      </c>
      <c r="B6" t="s">
        <v>75</v>
      </c>
      <c r="C6" t="s">
        <v>76</v>
      </c>
      <c r="D6" t="s">
        <v>77</v>
      </c>
      <c r="E6" t="s">
        <v>78</v>
      </c>
      <c r="F6" t="s">
        <v>79</v>
      </c>
      <c r="G6" t="s">
        <v>80</v>
      </c>
      <c r="H6" t="s">
        <v>90</v>
      </c>
      <c r="I6" t="s">
        <v>81</v>
      </c>
      <c r="J6" t="s">
        <v>82</v>
      </c>
      <c r="K6" s="2">
        <v>0.3298611111111111</v>
      </c>
      <c r="L6" t="s">
        <v>91</v>
      </c>
      <c r="M6" t="s">
        <v>84</v>
      </c>
      <c r="N6" t="s">
        <v>85</v>
      </c>
      <c r="O6" t="s">
        <v>92</v>
      </c>
      <c r="P6" t="s">
        <v>85</v>
      </c>
      <c r="Q6" t="s">
        <v>93</v>
      </c>
      <c r="R6" t="s">
        <v>85</v>
      </c>
      <c r="S6" t="s">
        <v>94</v>
      </c>
      <c r="T6" t="s">
        <v>89</v>
      </c>
      <c r="U6" t="s">
        <v>89</v>
      </c>
      <c r="V6" t="s">
        <v>85</v>
      </c>
      <c r="W6" t="s">
        <v>95</v>
      </c>
      <c r="X6" t="s">
        <v>85</v>
      </c>
      <c r="Y6" t="s">
        <v>96</v>
      </c>
      <c r="Z6" t="s">
        <v>85</v>
      </c>
      <c r="AA6" t="s">
        <v>97</v>
      </c>
      <c r="AB6" t="s">
        <v>89</v>
      </c>
      <c r="AC6" t="s">
        <v>89</v>
      </c>
      <c r="AD6" t="s">
        <v>85</v>
      </c>
      <c r="AE6" t="s">
        <v>98</v>
      </c>
      <c r="AF6" t="s">
        <v>85</v>
      </c>
      <c r="AG6" t="s">
        <v>99</v>
      </c>
      <c r="AH6" t="s">
        <v>85</v>
      </c>
      <c r="AI6" t="s">
        <v>85</v>
      </c>
      <c r="AJ6" t="s">
        <v>85</v>
      </c>
      <c r="AK6" t="s">
        <v>85</v>
      </c>
      <c r="AL6" t="s">
        <v>85</v>
      </c>
      <c r="AM6" t="s">
        <v>85</v>
      </c>
      <c r="AN6" t="s">
        <v>89</v>
      </c>
      <c r="AO6" t="s">
        <v>89</v>
      </c>
      <c r="AP6" t="s">
        <v>85</v>
      </c>
      <c r="AQ6" t="s">
        <v>85</v>
      </c>
      <c r="AR6" t="s">
        <v>85</v>
      </c>
      <c r="AS6" t="s">
        <v>85</v>
      </c>
      <c r="AT6" s="4">
        <v>7.0000000000000007E-2</v>
      </c>
      <c r="AU6" s="4">
        <v>0.1</v>
      </c>
      <c r="AV6" s="4">
        <v>0.13</v>
      </c>
      <c r="AW6" s="4">
        <v>0.23</v>
      </c>
    </row>
    <row r="7" spans="1:49" x14ac:dyDescent="0.2">
      <c r="A7" t="s">
        <v>100</v>
      </c>
      <c r="B7" t="s">
        <v>101</v>
      </c>
      <c r="C7" t="s">
        <v>102</v>
      </c>
      <c r="D7" t="s">
        <v>103</v>
      </c>
      <c r="E7" t="s">
        <v>104</v>
      </c>
      <c r="I7" t="s">
        <v>81</v>
      </c>
      <c r="J7" t="s">
        <v>82</v>
      </c>
      <c r="K7" s="2">
        <v>0.3298611111111111</v>
      </c>
      <c r="L7" t="s">
        <v>105</v>
      </c>
      <c r="M7" t="s">
        <v>106</v>
      </c>
      <c r="N7" t="s">
        <v>85</v>
      </c>
      <c r="O7" t="s">
        <v>85</v>
      </c>
      <c r="P7" t="s">
        <v>85</v>
      </c>
      <c r="Q7" t="s">
        <v>85</v>
      </c>
      <c r="R7" t="s">
        <v>85</v>
      </c>
      <c r="S7" t="s">
        <v>85</v>
      </c>
      <c r="T7" t="s">
        <v>89</v>
      </c>
      <c r="U7" t="s">
        <v>89</v>
      </c>
      <c r="V7" t="s">
        <v>85</v>
      </c>
      <c r="W7" t="s">
        <v>85</v>
      </c>
      <c r="X7" t="s">
        <v>85</v>
      </c>
      <c r="Y7" t="s">
        <v>85</v>
      </c>
      <c r="Z7" t="s">
        <v>85</v>
      </c>
      <c r="AA7" t="s">
        <v>85</v>
      </c>
      <c r="AB7" t="s">
        <v>89</v>
      </c>
      <c r="AC7" t="s">
        <v>89</v>
      </c>
      <c r="AD7" t="s">
        <v>85</v>
      </c>
      <c r="AE7" t="s">
        <v>85</v>
      </c>
      <c r="AF7" t="s">
        <v>85</v>
      </c>
      <c r="AG7" t="s">
        <v>85</v>
      </c>
      <c r="AH7" t="s">
        <v>85</v>
      </c>
      <c r="AI7" t="s">
        <v>85</v>
      </c>
      <c r="AJ7" t="s">
        <v>85</v>
      </c>
      <c r="AK7" t="s">
        <v>85</v>
      </c>
      <c r="AL7" t="s">
        <v>85</v>
      </c>
      <c r="AM7" t="s">
        <v>85</v>
      </c>
      <c r="AN7" t="s">
        <v>89</v>
      </c>
      <c r="AO7" t="s">
        <v>89</v>
      </c>
      <c r="AP7" t="s">
        <v>85</v>
      </c>
      <c r="AQ7" t="s">
        <v>85</v>
      </c>
      <c r="AR7" t="s">
        <v>85</v>
      </c>
      <c r="AS7" t="s">
        <v>85</v>
      </c>
      <c r="AT7" s="4">
        <v>0</v>
      </c>
      <c r="AU7" s="4">
        <v>0</v>
      </c>
      <c r="AV7" s="4">
        <v>0</v>
      </c>
      <c r="AW7" s="4">
        <v>0.1</v>
      </c>
    </row>
    <row r="8" spans="1:49" x14ac:dyDescent="0.2">
      <c r="A8" t="s">
        <v>21</v>
      </c>
      <c r="B8" t="s">
        <v>75</v>
      </c>
      <c r="C8" t="s">
        <v>76</v>
      </c>
      <c r="D8" t="s">
        <v>77</v>
      </c>
      <c r="E8" t="s">
        <v>78</v>
      </c>
      <c r="F8" t="s">
        <v>79</v>
      </c>
      <c r="G8" t="s">
        <v>80</v>
      </c>
      <c r="H8" t="s">
        <v>90</v>
      </c>
      <c r="I8" t="s">
        <v>81</v>
      </c>
      <c r="J8" t="s">
        <v>82</v>
      </c>
      <c r="K8" s="2">
        <v>0.33263888888888887</v>
      </c>
      <c r="L8" t="s">
        <v>107</v>
      </c>
      <c r="M8" t="s">
        <v>84</v>
      </c>
      <c r="N8" t="s">
        <v>108</v>
      </c>
      <c r="O8" t="s">
        <v>109</v>
      </c>
      <c r="P8" t="s">
        <v>96</v>
      </c>
      <c r="Q8" t="s">
        <v>110</v>
      </c>
      <c r="R8" t="s">
        <v>88</v>
      </c>
      <c r="S8" t="s">
        <v>111</v>
      </c>
      <c r="T8" t="s">
        <v>112</v>
      </c>
      <c r="U8" t="s">
        <v>113</v>
      </c>
      <c r="V8" t="s">
        <v>114</v>
      </c>
      <c r="W8" t="s">
        <v>115</v>
      </c>
      <c r="X8" t="s">
        <v>116</v>
      </c>
      <c r="Y8" t="s">
        <v>117</v>
      </c>
      <c r="Z8" t="s">
        <v>118</v>
      </c>
      <c r="AA8" t="s">
        <v>119</v>
      </c>
      <c r="AB8">
        <f>-(12.5 %)</f>
        <v>-0.125</v>
      </c>
      <c r="AC8" t="s">
        <v>120</v>
      </c>
      <c r="AD8" t="s">
        <v>121</v>
      </c>
      <c r="AE8" t="s">
        <v>98</v>
      </c>
      <c r="AF8" t="s">
        <v>122</v>
      </c>
      <c r="AG8" t="s">
        <v>123</v>
      </c>
      <c r="AH8" t="s">
        <v>85</v>
      </c>
      <c r="AI8" t="s">
        <v>85</v>
      </c>
      <c r="AJ8" t="s">
        <v>85</v>
      </c>
      <c r="AK8" t="s">
        <v>85</v>
      </c>
      <c r="AL8" t="s">
        <v>85</v>
      </c>
      <c r="AM8" t="s">
        <v>85</v>
      </c>
      <c r="AN8" t="s">
        <v>89</v>
      </c>
      <c r="AO8" t="s">
        <v>89</v>
      </c>
      <c r="AP8" t="s">
        <v>85</v>
      </c>
      <c r="AQ8" t="s">
        <v>85</v>
      </c>
      <c r="AR8" t="s">
        <v>85</v>
      </c>
      <c r="AS8" t="s">
        <v>85</v>
      </c>
      <c r="AT8" s="4">
        <v>0.06</v>
      </c>
      <c r="AU8" s="4">
        <v>0.09</v>
      </c>
      <c r="AV8" s="4">
        <v>0.12</v>
      </c>
      <c r="AW8" s="4">
        <v>0.27</v>
      </c>
    </row>
    <row r="9" spans="1:49" x14ac:dyDescent="0.2">
      <c r="A9" t="s">
        <v>100</v>
      </c>
      <c r="B9" t="s">
        <v>101</v>
      </c>
      <c r="C9" t="s">
        <v>102</v>
      </c>
      <c r="D9" t="s">
        <v>103</v>
      </c>
      <c r="E9" t="s">
        <v>104</v>
      </c>
      <c r="I9" t="s">
        <v>81</v>
      </c>
      <c r="J9" t="s">
        <v>82</v>
      </c>
      <c r="K9" s="2">
        <v>0.33263888888888887</v>
      </c>
      <c r="L9" t="s">
        <v>124</v>
      </c>
      <c r="M9" t="s">
        <v>106</v>
      </c>
      <c r="N9" t="s">
        <v>125</v>
      </c>
      <c r="O9" t="s">
        <v>126</v>
      </c>
      <c r="P9" t="s">
        <v>111</v>
      </c>
      <c r="Q9" t="s">
        <v>127</v>
      </c>
      <c r="R9" t="s">
        <v>128</v>
      </c>
      <c r="S9" t="s">
        <v>129</v>
      </c>
      <c r="T9" t="s">
        <v>130</v>
      </c>
      <c r="U9" t="s">
        <v>131</v>
      </c>
      <c r="V9" t="s">
        <v>132</v>
      </c>
      <c r="W9" t="s">
        <v>133</v>
      </c>
      <c r="X9" t="s">
        <v>134</v>
      </c>
      <c r="Y9" t="s">
        <v>119</v>
      </c>
      <c r="Z9" t="s">
        <v>128</v>
      </c>
      <c r="AA9" t="s">
        <v>135</v>
      </c>
      <c r="AB9" t="s">
        <v>136</v>
      </c>
      <c r="AC9" t="s">
        <v>137</v>
      </c>
      <c r="AD9" t="s">
        <v>138</v>
      </c>
      <c r="AE9" t="s">
        <v>121</v>
      </c>
      <c r="AF9" t="s">
        <v>139</v>
      </c>
      <c r="AG9" t="s">
        <v>122</v>
      </c>
      <c r="AH9" t="s">
        <v>85</v>
      </c>
      <c r="AI9" t="s">
        <v>85</v>
      </c>
      <c r="AJ9" t="s">
        <v>85</v>
      </c>
      <c r="AK9" t="s">
        <v>85</v>
      </c>
      <c r="AL9" t="s">
        <v>85</v>
      </c>
      <c r="AM9" t="s">
        <v>85</v>
      </c>
      <c r="AN9" t="s">
        <v>89</v>
      </c>
      <c r="AO9" t="s">
        <v>89</v>
      </c>
      <c r="AP9" t="s">
        <v>85</v>
      </c>
      <c r="AQ9" t="s">
        <v>85</v>
      </c>
      <c r="AR9" t="s">
        <v>85</v>
      </c>
      <c r="AS9" t="s">
        <v>85</v>
      </c>
      <c r="AT9" s="4">
        <v>0.01</v>
      </c>
      <c r="AU9" s="4">
        <v>0.02</v>
      </c>
      <c r="AV9" s="4">
        <v>0.03</v>
      </c>
      <c r="AW9" s="4">
        <v>0.16</v>
      </c>
    </row>
    <row r="10" spans="1:49" x14ac:dyDescent="0.2">
      <c r="A10" t="s">
        <v>21</v>
      </c>
      <c r="B10" t="s">
        <v>140</v>
      </c>
      <c r="C10" t="s">
        <v>141</v>
      </c>
      <c r="D10" t="s">
        <v>77</v>
      </c>
      <c r="E10" t="s">
        <v>142</v>
      </c>
      <c r="I10" t="s">
        <v>143</v>
      </c>
      <c r="J10" t="s">
        <v>144</v>
      </c>
      <c r="K10" s="2">
        <v>0.33680555555555558</v>
      </c>
      <c r="L10" t="s">
        <v>145</v>
      </c>
      <c r="M10" t="s">
        <v>146</v>
      </c>
    </row>
    <row r="11" spans="1:49" x14ac:dyDescent="0.2">
      <c r="A11" t="s">
        <v>21</v>
      </c>
      <c r="B11" t="s">
        <v>140</v>
      </c>
      <c r="C11" t="s">
        <v>147</v>
      </c>
      <c r="D11" t="s">
        <v>77</v>
      </c>
      <c r="E11" t="s">
        <v>142</v>
      </c>
      <c r="H11" t="s">
        <v>148</v>
      </c>
      <c r="I11" t="s">
        <v>149</v>
      </c>
      <c r="J11" t="s">
        <v>144</v>
      </c>
      <c r="K11" s="2">
        <v>0.33680555555555558</v>
      </c>
      <c r="L11" t="s">
        <v>150</v>
      </c>
      <c r="M11" t="s">
        <v>146</v>
      </c>
      <c r="N11" t="s">
        <v>85</v>
      </c>
      <c r="O11" t="s">
        <v>85</v>
      </c>
      <c r="P11" t="s">
        <v>85</v>
      </c>
      <c r="Q11" t="s">
        <v>85</v>
      </c>
      <c r="R11" t="s">
        <v>85</v>
      </c>
      <c r="S11" t="s">
        <v>85</v>
      </c>
      <c r="T11" t="s">
        <v>89</v>
      </c>
      <c r="U11" t="s">
        <v>89</v>
      </c>
      <c r="V11" t="s">
        <v>151</v>
      </c>
      <c r="W11" t="s">
        <v>152</v>
      </c>
      <c r="X11" t="s">
        <v>85</v>
      </c>
      <c r="Y11" t="s">
        <v>85</v>
      </c>
      <c r="Z11" t="s">
        <v>153</v>
      </c>
      <c r="AA11" t="s">
        <v>154</v>
      </c>
      <c r="AB11" t="s">
        <v>89</v>
      </c>
      <c r="AC11" t="s">
        <v>89</v>
      </c>
      <c r="AD11" t="s">
        <v>121</v>
      </c>
      <c r="AE11" t="s">
        <v>121</v>
      </c>
      <c r="AF11" t="s">
        <v>122</v>
      </c>
      <c r="AG11" t="s">
        <v>155</v>
      </c>
      <c r="AH11" t="s">
        <v>85</v>
      </c>
      <c r="AI11" t="s">
        <v>85</v>
      </c>
      <c r="AJ11" t="s">
        <v>85</v>
      </c>
      <c r="AK11" t="s">
        <v>85</v>
      </c>
      <c r="AL11" t="s">
        <v>85</v>
      </c>
      <c r="AM11" t="s">
        <v>85</v>
      </c>
      <c r="AN11" t="s">
        <v>89</v>
      </c>
      <c r="AO11" t="s">
        <v>89</v>
      </c>
      <c r="AP11" t="s">
        <v>85</v>
      </c>
      <c r="AQ11" t="s">
        <v>85</v>
      </c>
      <c r="AR11" t="s">
        <v>85</v>
      </c>
      <c r="AS11" t="s">
        <v>85</v>
      </c>
      <c r="AT11" s="4">
        <v>0</v>
      </c>
      <c r="AU11" s="4">
        <v>0</v>
      </c>
      <c r="AV11" s="4">
        <v>0</v>
      </c>
      <c r="AW11" s="4">
        <v>0</v>
      </c>
    </row>
    <row r="12" spans="1:49" x14ac:dyDescent="0.2">
      <c r="A12" t="s">
        <v>21</v>
      </c>
      <c r="B12" t="s">
        <v>156</v>
      </c>
      <c r="C12" t="s">
        <v>157</v>
      </c>
      <c r="D12" t="s">
        <v>77</v>
      </c>
      <c r="E12" t="s">
        <v>158</v>
      </c>
      <c r="F12" t="s">
        <v>159</v>
      </c>
      <c r="G12" t="s">
        <v>160</v>
      </c>
      <c r="H12" t="s">
        <v>161</v>
      </c>
      <c r="I12" t="s">
        <v>81</v>
      </c>
      <c r="J12" t="s">
        <v>82</v>
      </c>
      <c r="K12" s="2">
        <v>0.33749999999999997</v>
      </c>
      <c r="L12" t="s">
        <v>162</v>
      </c>
      <c r="M12" t="s">
        <v>163</v>
      </c>
      <c r="N12" t="s">
        <v>164</v>
      </c>
      <c r="O12" t="s">
        <v>165</v>
      </c>
      <c r="P12" t="s">
        <v>166</v>
      </c>
      <c r="Q12" t="s">
        <v>167</v>
      </c>
      <c r="R12" t="s">
        <v>168</v>
      </c>
      <c r="S12" t="s">
        <v>97</v>
      </c>
      <c r="T12" t="s">
        <v>169</v>
      </c>
      <c r="U12">
        <f>-(0.16 %)</f>
        <v>-1.6000000000000001E-3</v>
      </c>
      <c r="V12" t="s">
        <v>170</v>
      </c>
      <c r="W12" t="s">
        <v>171</v>
      </c>
      <c r="X12" t="s">
        <v>167</v>
      </c>
      <c r="Y12" t="s">
        <v>172</v>
      </c>
      <c r="Z12" t="s">
        <v>118</v>
      </c>
      <c r="AA12" t="s">
        <v>118</v>
      </c>
      <c r="AB12" t="s">
        <v>173</v>
      </c>
      <c r="AC12">
        <f>-(0.24 %)</f>
        <v>-2.3999999999999998E-3</v>
      </c>
      <c r="AD12" t="s">
        <v>121</v>
      </c>
      <c r="AE12" t="s">
        <v>121</v>
      </c>
      <c r="AF12" t="s">
        <v>122</v>
      </c>
      <c r="AG12" t="s">
        <v>174</v>
      </c>
      <c r="AH12" t="s">
        <v>85</v>
      </c>
      <c r="AI12" t="s">
        <v>85</v>
      </c>
      <c r="AJ12" t="s">
        <v>85</v>
      </c>
      <c r="AK12" t="s">
        <v>85</v>
      </c>
      <c r="AL12" t="s">
        <v>85</v>
      </c>
      <c r="AM12" t="s">
        <v>85</v>
      </c>
      <c r="AN12" t="s">
        <v>89</v>
      </c>
      <c r="AO12" t="s">
        <v>89</v>
      </c>
      <c r="AP12" t="s">
        <v>85</v>
      </c>
      <c r="AQ12" t="s">
        <v>85</v>
      </c>
      <c r="AR12" t="s">
        <v>85</v>
      </c>
      <c r="AS12" t="s">
        <v>85</v>
      </c>
      <c r="AT12" s="4">
        <v>0.05</v>
      </c>
      <c r="AU12" s="4">
        <v>0.06</v>
      </c>
      <c r="AV12" s="4">
        <v>7.0000000000000007E-2</v>
      </c>
      <c r="AW12" s="4">
        <v>0.28000000000000003</v>
      </c>
    </row>
    <row r="13" spans="1:49" x14ac:dyDescent="0.2">
      <c r="A13" t="s">
        <v>175</v>
      </c>
      <c r="B13" t="s">
        <v>101</v>
      </c>
      <c r="C13" t="s">
        <v>176</v>
      </c>
      <c r="D13" t="s">
        <v>177</v>
      </c>
      <c r="E13" t="s">
        <v>78</v>
      </c>
      <c r="I13" t="s">
        <v>81</v>
      </c>
      <c r="J13" t="s">
        <v>82</v>
      </c>
      <c r="K13" s="2">
        <v>0.36458333333333331</v>
      </c>
      <c r="L13" t="s">
        <v>178</v>
      </c>
      <c r="M13" t="s">
        <v>179</v>
      </c>
      <c r="N13" t="s">
        <v>85</v>
      </c>
      <c r="O13" t="s">
        <v>85</v>
      </c>
      <c r="P13" t="s">
        <v>85</v>
      </c>
      <c r="Q13" t="s">
        <v>85</v>
      </c>
      <c r="R13" t="s">
        <v>85</v>
      </c>
      <c r="S13" t="s">
        <v>85</v>
      </c>
      <c r="T13" t="s">
        <v>89</v>
      </c>
      <c r="U13" t="s">
        <v>89</v>
      </c>
      <c r="V13" t="s">
        <v>85</v>
      </c>
      <c r="W13" t="s">
        <v>85</v>
      </c>
      <c r="X13" t="s">
        <v>85</v>
      </c>
      <c r="Y13" t="s">
        <v>85</v>
      </c>
      <c r="Z13" t="s">
        <v>85</v>
      </c>
      <c r="AA13" t="s">
        <v>85</v>
      </c>
      <c r="AB13" t="s">
        <v>89</v>
      </c>
      <c r="AC13" t="s">
        <v>89</v>
      </c>
      <c r="AD13" t="s">
        <v>85</v>
      </c>
      <c r="AE13" t="s">
        <v>85</v>
      </c>
      <c r="AF13" t="s">
        <v>85</v>
      </c>
      <c r="AG13" t="s">
        <v>85</v>
      </c>
      <c r="AH13" t="s">
        <v>85</v>
      </c>
      <c r="AI13" t="s">
        <v>85</v>
      </c>
      <c r="AJ13" t="s">
        <v>85</v>
      </c>
      <c r="AK13" t="s">
        <v>85</v>
      </c>
      <c r="AL13" t="s">
        <v>85</v>
      </c>
      <c r="AM13" t="s">
        <v>85</v>
      </c>
      <c r="AN13" t="s">
        <v>89</v>
      </c>
      <c r="AO13" t="s">
        <v>89</v>
      </c>
      <c r="AP13" t="s">
        <v>85</v>
      </c>
      <c r="AQ13" t="s">
        <v>85</v>
      </c>
      <c r="AR13" t="s">
        <v>85</v>
      </c>
      <c r="AS13" t="s">
        <v>85</v>
      </c>
      <c r="AT13" s="4">
        <v>0</v>
      </c>
      <c r="AU13" s="4">
        <v>0</v>
      </c>
      <c r="AV13" s="4">
        <v>0</v>
      </c>
      <c r="AW13" s="4">
        <v>0</v>
      </c>
    </row>
    <row r="14" spans="1:49" x14ac:dyDescent="0.2">
      <c r="A14" t="s">
        <v>180</v>
      </c>
      <c r="B14" t="s">
        <v>101</v>
      </c>
      <c r="C14" t="s">
        <v>181</v>
      </c>
      <c r="D14" t="s">
        <v>182</v>
      </c>
      <c r="E14" t="s">
        <v>158</v>
      </c>
      <c r="I14" t="s">
        <v>81</v>
      </c>
      <c r="J14" t="s">
        <v>82</v>
      </c>
      <c r="K14" s="2">
        <v>0.36874999999999997</v>
      </c>
      <c r="L14" t="s">
        <v>183</v>
      </c>
      <c r="M14" t="s">
        <v>184</v>
      </c>
    </row>
    <row r="15" spans="1:49" x14ac:dyDescent="0.2">
      <c r="A15" t="s">
        <v>175</v>
      </c>
      <c r="B15" t="s">
        <v>101</v>
      </c>
      <c r="C15" t="s">
        <v>176</v>
      </c>
      <c r="D15" t="s">
        <v>177</v>
      </c>
      <c r="E15" t="s">
        <v>78</v>
      </c>
      <c r="I15" t="s">
        <v>81</v>
      </c>
      <c r="J15" t="s">
        <v>82</v>
      </c>
      <c r="K15" s="2">
        <v>0.37152777777777773</v>
      </c>
      <c r="L15" t="s">
        <v>185</v>
      </c>
      <c r="M15" t="s">
        <v>179</v>
      </c>
      <c r="N15" t="s">
        <v>85</v>
      </c>
      <c r="O15" t="s">
        <v>85</v>
      </c>
      <c r="P15" t="s">
        <v>85</v>
      </c>
      <c r="Q15" t="s">
        <v>85</v>
      </c>
      <c r="R15" t="s">
        <v>85</v>
      </c>
      <c r="S15" t="s">
        <v>85</v>
      </c>
      <c r="T15" t="s">
        <v>89</v>
      </c>
      <c r="U15" t="s">
        <v>89</v>
      </c>
      <c r="V15" t="s">
        <v>85</v>
      </c>
      <c r="W15" t="s">
        <v>85</v>
      </c>
      <c r="X15" t="s">
        <v>85</v>
      </c>
      <c r="Y15" t="s">
        <v>85</v>
      </c>
      <c r="Z15" t="s">
        <v>85</v>
      </c>
      <c r="AA15" t="s">
        <v>85</v>
      </c>
      <c r="AB15" t="s">
        <v>89</v>
      </c>
      <c r="AC15" t="s">
        <v>89</v>
      </c>
      <c r="AD15" t="s">
        <v>85</v>
      </c>
      <c r="AE15" t="s">
        <v>85</v>
      </c>
      <c r="AF15" t="s">
        <v>85</v>
      </c>
      <c r="AG15" t="s">
        <v>85</v>
      </c>
      <c r="AH15" t="s">
        <v>85</v>
      </c>
      <c r="AI15" t="s">
        <v>85</v>
      </c>
      <c r="AJ15" t="s">
        <v>85</v>
      </c>
      <c r="AK15" t="s">
        <v>85</v>
      </c>
      <c r="AL15" t="s">
        <v>85</v>
      </c>
      <c r="AM15" t="s">
        <v>85</v>
      </c>
      <c r="AN15" t="s">
        <v>89</v>
      </c>
      <c r="AO15" t="s">
        <v>89</v>
      </c>
      <c r="AP15" t="s">
        <v>85</v>
      </c>
      <c r="AQ15" t="s">
        <v>85</v>
      </c>
      <c r="AR15" t="s">
        <v>85</v>
      </c>
      <c r="AS15" t="s">
        <v>85</v>
      </c>
      <c r="AT15" s="4">
        <v>0</v>
      </c>
      <c r="AU15" s="4">
        <v>0</v>
      </c>
      <c r="AV15" s="4">
        <v>0</v>
      </c>
      <c r="AW15" s="4">
        <v>0</v>
      </c>
    </row>
    <row r="16" spans="1:49" x14ac:dyDescent="0.2">
      <c r="A16" t="s">
        <v>186</v>
      </c>
      <c r="B16" t="s">
        <v>101</v>
      </c>
      <c r="C16" t="s">
        <v>187</v>
      </c>
      <c r="D16" t="s">
        <v>188</v>
      </c>
      <c r="E16" t="s">
        <v>104</v>
      </c>
      <c r="I16" t="s">
        <v>81</v>
      </c>
      <c r="J16" t="s">
        <v>82</v>
      </c>
      <c r="K16" s="2">
        <v>0.37222222222222223</v>
      </c>
      <c r="L16" t="s">
        <v>189</v>
      </c>
      <c r="M16" t="s">
        <v>190</v>
      </c>
    </row>
    <row r="17" spans="1:49" x14ac:dyDescent="0.2">
      <c r="A17" t="s">
        <v>191</v>
      </c>
      <c r="B17" t="s">
        <v>101</v>
      </c>
      <c r="C17" t="s">
        <v>192</v>
      </c>
      <c r="D17" t="s">
        <v>193</v>
      </c>
      <c r="E17" t="s">
        <v>104</v>
      </c>
      <c r="I17" t="s">
        <v>81</v>
      </c>
      <c r="J17" t="s">
        <v>82</v>
      </c>
      <c r="K17" s="2">
        <v>0.37361111111111112</v>
      </c>
      <c r="L17" t="s">
        <v>194</v>
      </c>
      <c r="M17" t="s">
        <v>195</v>
      </c>
      <c r="N17" t="s">
        <v>85</v>
      </c>
      <c r="O17" t="s">
        <v>85</v>
      </c>
      <c r="P17" t="s">
        <v>85</v>
      </c>
      <c r="Q17" t="s">
        <v>85</v>
      </c>
      <c r="R17" t="s">
        <v>85</v>
      </c>
      <c r="S17" t="s">
        <v>85</v>
      </c>
      <c r="T17" t="s">
        <v>89</v>
      </c>
      <c r="U17" t="s">
        <v>89</v>
      </c>
      <c r="V17" t="s">
        <v>85</v>
      </c>
      <c r="W17" t="s">
        <v>85</v>
      </c>
      <c r="X17" t="s">
        <v>85</v>
      </c>
      <c r="Y17" t="s">
        <v>85</v>
      </c>
      <c r="Z17" t="s">
        <v>85</v>
      </c>
      <c r="AA17" t="s">
        <v>85</v>
      </c>
      <c r="AB17" t="s">
        <v>89</v>
      </c>
      <c r="AC17" t="s">
        <v>89</v>
      </c>
      <c r="AD17" t="s">
        <v>85</v>
      </c>
      <c r="AE17" t="s">
        <v>85</v>
      </c>
      <c r="AF17" t="s">
        <v>85</v>
      </c>
      <c r="AG17" t="s">
        <v>85</v>
      </c>
      <c r="AH17" t="s">
        <v>85</v>
      </c>
      <c r="AI17" t="s">
        <v>85</v>
      </c>
      <c r="AJ17" t="s">
        <v>85</v>
      </c>
      <c r="AK17" t="s">
        <v>85</v>
      </c>
      <c r="AL17" t="s">
        <v>85</v>
      </c>
      <c r="AM17" t="s">
        <v>85</v>
      </c>
      <c r="AN17" t="s">
        <v>89</v>
      </c>
      <c r="AO17" t="s">
        <v>89</v>
      </c>
      <c r="AP17" t="s">
        <v>85</v>
      </c>
      <c r="AQ17" t="s">
        <v>85</v>
      </c>
      <c r="AR17" t="s">
        <v>85</v>
      </c>
      <c r="AS17" t="s">
        <v>85</v>
      </c>
      <c r="AT17" s="4">
        <v>0</v>
      </c>
      <c r="AU17" s="4">
        <v>0</v>
      </c>
      <c r="AV17" s="4">
        <v>0</v>
      </c>
      <c r="AW17" s="4">
        <v>0.35</v>
      </c>
    </row>
    <row r="18" spans="1:49" x14ac:dyDescent="0.2">
      <c r="A18" t="s">
        <v>180</v>
      </c>
      <c r="B18" t="s">
        <v>101</v>
      </c>
      <c r="C18" t="s">
        <v>181</v>
      </c>
      <c r="D18" t="s">
        <v>182</v>
      </c>
      <c r="E18" t="s">
        <v>158</v>
      </c>
      <c r="I18" t="s">
        <v>81</v>
      </c>
      <c r="J18" t="s">
        <v>82</v>
      </c>
      <c r="K18" s="2">
        <v>0.375</v>
      </c>
      <c r="L18" t="s">
        <v>196</v>
      </c>
      <c r="M18" t="s">
        <v>184</v>
      </c>
    </row>
    <row r="19" spans="1:49" x14ac:dyDescent="0.2">
      <c r="A19" t="s">
        <v>197</v>
      </c>
      <c r="B19" t="s">
        <v>101</v>
      </c>
      <c r="C19" t="s">
        <v>198</v>
      </c>
      <c r="D19" t="s">
        <v>193</v>
      </c>
      <c r="E19" t="s">
        <v>158</v>
      </c>
      <c r="I19" t="s">
        <v>81</v>
      </c>
      <c r="J19" t="s">
        <v>82</v>
      </c>
      <c r="K19" s="2">
        <v>0.38541666666666669</v>
      </c>
      <c r="L19" t="s">
        <v>199</v>
      </c>
      <c r="M19" t="s">
        <v>84</v>
      </c>
      <c r="N19" t="s">
        <v>85</v>
      </c>
      <c r="O19" t="s">
        <v>85</v>
      </c>
      <c r="P19" t="s">
        <v>85</v>
      </c>
      <c r="Q19" t="s">
        <v>85</v>
      </c>
      <c r="R19" t="s">
        <v>85</v>
      </c>
      <c r="S19" t="s">
        <v>85</v>
      </c>
      <c r="T19" t="s">
        <v>89</v>
      </c>
      <c r="U19" t="s">
        <v>89</v>
      </c>
      <c r="V19" t="s">
        <v>85</v>
      </c>
      <c r="W19" t="s">
        <v>85</v>
      </c>
      <c r="X19" t="s">
        <v>85</v>
      </c>
      <c r="Y19" t="s">
        <v>85</v>
      </c>
      <c r="Z19" t="s">
        <v>85</v>
      </c>
      <c r="AA19" t="s">
        <v>85</v>
      </c>
      <c r="AB19" t="s">
        <v>89</v>
      </c>
      <c r="AC19" t="s">
        <v>89</v>
      </c>
      <c r="AD19" t="s">
        <v>85</v>
      </c>
      <c r="AE19" t="s">
        <v>85</v>
      </c>
      <c r="AF19" t="s">
        <v>85</v>
      </c>
      <c r="AG19" t="s">
        <v>85</v>
      </c>
      <c r="AH19" t="s">
        <v>85</v>
      </c>
      <c r="AI19" t="s">
        <v>85</v>
      </c>
      <c r="AJ19" t="s">
        <v>85</v>
      </c>
      <c r="AK19" t="s">
        <v>85</v>
      </c>
      <c r="AL19" t="s">
        <v>85</v>
      </c>
      <c r="AM19" t="s">
        <v>85</v>
      </c>
      <c r="AN19" t="s">
        <v>89</v>
      </c>
      <c r="AO19" t="s">
        <v>89</v>
      </c>
      <c r="AP19" t="s">
        <v>85</v>
      </c>
      <c r="AQ19" t="s">
        <v>85</v>
      </c>
      <c r="AR19" t="s">
        <v>85</v>
      </c>
      <c r="AS19" t="s">
        <v>85</v>
      </c>
      <c r="AT19" s="4">
        <v>0</v>
      </c>
      <c r="AU19" s="4">
        <v>0</v>
      </c>
      <c r="AV19" s="4">
        <v>0</v>
      </c>
      <c r="AW19" s="4">
        <v>0.15</v>
      </c>
    </row>
    <row r="20" spans="1:49" x14ac:dyDescent="0.2">
      <c r="A20" t="s">
        <v>200</v>
      </c>
      <c r="B20" t="s">
        <v>101</v>
      </c>
      <c r="C20" t="s">
        <v>201</v>
      </c>
      <c r="D20" t="s">
        <v>202</v>
      </c>
      <c r="E20" t="s">
        <v>158</v>
      </c>
      <c r="I20" t="s">
        <v>81</v>
      </c>
      <c r="J20" t="s">
        <v>82</v>
      </c>
      <c r="K20" s="2">
        <v>0.38611111111111113</v>
      </c>
      <c r="L20" t="s">
        <v>203</v>
      </c>
      <c r="M20" t="s">
        <v>204</v>
      </c>
      <c r="N20" t="s">
        <v>85</v>
      </c>
      <c r="O20" t="s">
        <v>85</v>
      </c>
      <c r="P20" t="s">
        <v>85</v>
      </c>
      <c r="Q20" t="s">
        <v>85</v>
      </c>
      <c r="R20" t="s">
        <v>85</v>
      </c>
      <c r="S20" t="s">
        <v>85</v>
      </c>
      <c r="T20" t="s">
        <v>89</v>
      </c>
      <c r="U20" t="s">
        <v>89</v>
      </c>
      <c r="V20" t="s">
        <v>85</v>
      </c>
      <c r="W20" t="s">
        <v>85</v>
      </c>
      <c r="X20" t="s">
        <v>85</v>
      </c>
      <c r="Y20" t="s">
        <v>85</v>
      </c>
      <c r="Z20" t="s">
        <v>85</v>
      </c>
      <c r="AA20" t="s">
        <v>85</v>
      </c>
      <c r="AB20" t="s">
        <v>89</v>
      </c>
      <c r="AC20" t="s">
        <v>89</v>
      </c>
      <c r="AD20" t="s">
        <v>85</v>
      </c>
      <c r="AE20" t="s">
        <v>85</v>
      </c>
      <c r="AF20" t="s">
        <v>85</v>
      </c>
      <c r="AG20" t="s">
        <v>85</v>
      </c>
      <c r="AH20" t="s">
        <v>85</v>
      </c>
      <c r="AI20" t="s">
        <v>85</v>
      </c>
      <c r="AJ20" t="s">
        <v>85</v>
      </c>
      <c r="AK20" t="s">
        <v>85</v>
      </c>
      <c r="AL20" t="s">
        <v>85</v>
      </c>
      <c r="AM20" t="s">
        <v>85</v>
      </c>
      <c r="AN20" t="s">
        <v>89</v>
      </c>
      <c r="AO20" t="s">
        <v>89</v>
      </c>
      <c r="AP20" t="s">
        <v>85</v>
      </c>
      <c r="AQ20" t="s">
        <v>85</v>
      </c>
      <c r="AR20" t="s">
        <v>85</v>
      </c>
      <c r="AS20" t="s">
        <v>85</v>
      </c>
      <c r="AT20" s="4">
        <v>0</v>
      </c>
      <c r="AU20" s="4">
        <v>0</v>
      </c>
      <c r="AV20" s="4">
        <v>0.02</v>
      </c>
      <c r="AW20" s="4">
        <v>0.22</v>
      </c>
    </row>
    <row r="21" spans="1:49" x14ac:dyDescent="0.2">
      <c r="A21" t="s">
        <v>200</v>
      </c>
      <c r="B21" t="s">
        <v>101</v>
      </c>
      <c r="C21" t="s">
        <v>205</v>
      </c>
      <c r="D21" t="s">
        <v>206</v>
      </c>
      <c r="E21" t="s">
        <v>104</v>
      </c>
      <c r="I21" t="s">
        <v>81</v>
      </c>
      <c r="J21" t="s">
        <v>82</v>
      </c>
      <c r="K21" s="2">
        <v>0.38680555555555557</v>
      </c>
      <c r="L21" t="s">
        <v>207</v>
      </c>
      <c r="M21" t="s">
        <v>106</v>
      </c>
      <c r="N21" t="s">
        <v>85</v>
      </c>
      <c r="O21" t="s">
        <v>85</v>
      </c>
      <c r="P21" t="s">
        <v>85</v>
      </c>
      <c r="Q21" t="s">
        <v>85</v>
      </c>
      <c r="R21" t="s">
        <v>85</v>
      </c>
      <c r="S21" t="s">
        <v>85</v>
      </c>
      <c r="T21" t="s">
        <v>89</v>
      </c>
      <c r="U21" t="s">
        <v>89</v>
      </c>
      <c r="V21" t="s">
        <v>85</v>
      </c>
      <c r="W21" t="s">
        <v>85</v>
      </c>
      <c r="X21" t="s">
        <v>85</v>
      </c>
      <c r="Y21" t="s">
        <v>85</v>
      </c>
      <c r="Z21" t="s">
        <v>85</v>
      </c>
      <c r="AA21" t="s">
        <v>85</v>
      </c>
      <c r="AB21" t="s">
        <v>89</v>
      </c>
      <c r="AC21" t="s">
        <v>89</v>
      </c>
      <c r="AD21" t="s">
        <v>85</v>
      </c>
      <c r="AE21" t="s">
        <v>85</v>
      </c>
      <c r="AF21" t="s">
        <v>85</v>
      </c>
      <c r="AG21" t="s">
        <v>85</v>
      </c>
      <c r="AH21" t="s">
        <v>85</v>
      </c>
      <c r="AI21" t="s">
        <v>85</v>
      </c>
      <c r="AJ21" t="s">
        <v>85</v>
      </c>
      <c r="AK21" t="s">
        <v>85</v>
      </c>
      <c r="AL21" t="s">
        <v>85</v>
      </c>
      <c r="AM21" t="s">
        <v>85</v>
      </c>
      <c r="AN21" t="s">
        <v>89</v>
      </c>
      <c r="AO21" t="s">
        <v>89</v>
      </c>
      <c r="AP21" t="s">
        <v>85</v>
      </c>
      <c r="AQ21" t="s">
        <v>85</v>
      </c>
      <c r="AR21" t="s">
        <v>85</v>
      </c>
      <c r="AS21" t="s">
        <v>85</v>
      </c>
      <c r="AT21" s="4">
        <v>0</v>
      </c>
      <c r="AU21" s="4">
        <v>0</v>
      </c>
      <c r="AV21" s="4">
        <v>0</v>
      </c>
      <c r="AW21" s="4">
        <v>0.38</v>
      </c>
    </row>
    <row r="22" spans="1:49" x14ac:dyDescent="0.2">
      <c r="A22" t="s">
        <v>208</v>
      </c>
      <c r="B22" t="s">
        <v>101</v>
      </c>
      <c r="C22" t="s">
        <v>209</v>
      </c>
      <c r="D22" t="s">
        <v>210</v>
      </c>
      <c r="E22" t="s">
        <v>158</v>
      </c>
      <c r="I22" t="s">
        <v>81</v>
      </c>
      <c r="J22" t="s">
        <v>82</v>
      </c>
      <c r="K22" s="2">
        <v>0.38750000000000001</v>
      </c>
      <c r="L22" t="s">
        <v>211</v>
      </c>
      <c r="M22" t="s">
        <v>212</v>
      </c>
      <c r="N22" t="s">
        <v>85</v>
      </c>
      <c r="O22" t="s">
        <v>85</v>
      </c>
      <c r="P22" t="s">
        <v>85</v>
      </c>
      <c r="Q22" t="s">
        <v>85</v>
      </c>
      <c r="R22" t="s">
        <v>85</v>
      </c>
      <c r="S22" t="s">
        <v>85</v>
      </c>
      <c r="T22" t="s">
        <v>89</v>
      </c>
      <c r="U22" t="s">
        <v>89</v>
      </c>
      <c r="V22" t="s">
        <v>85</v>
      </c>
      <c r="W22" t="s">
        <v>85</v>
      </c>
      <c r="X22" t="s">
        <v>85</v>
      </c>
      <c r="Y22" t="s">
        <v>85</v>
      </c>
      <c r="Z22" t="s">
        <v>85</v>
      </c>
      <c r="AA22" t="s">
        <v>85</v>
      </c>
      <c r="AB22" t="s">
        <v>89</v>
      </c>
      <c r="AC22" t="s">
        <v>89</v>
      </c>
      <c r="AD22" t="s">
        <v>85</v>
      </c>
      <c r="AE22" t="s">
        <v>85</v>
      </c>
      <c r="AF22" t="s">
        <v>85</v>
      </c>
      <c r="AG22" t="s">
        <v>85</v>
      </c>
      <c r="AH22" t="s">
        <v>85</v>
      </c>
      <c r="AI22" t="s">
        <v>85</v>
      </c>
      <c r="AJ22" t="s">
        <v>85</v>
      </c>
      <c r="AK22" t="s">
        <v>85</v>
      </c>
      <c r="AL22" t="s">
        <v>85</v>
      </c>
      <c r="AM22" t="s">
        <v>85</v>
      </c>
      <c r="AN22" t="s">
        <v>89</v>
      </c>
      <c r="AO22" t="s">
        <v>89</v>
      </c>
      <c r="AP22" t="s">
        <v>85</v>
      </c>
      <c r="AQ22" t="s">
        <v>85</v>
      </c>
      <c r="AR22" t="s">
        <v>85</v>
      </c>
      <c r="AS22" t="s">
        <v>85</v>
      </c>
      <c r="AT22" s="4">
        <v>0</v>
      </c>
      <c r="AU22" s="4">
        <v>0</v>
      </c>
      <c r="AV22" s="4">
        <v>0.01</v>
      </c>
      <c r="AW22" s="4">
        <v>0.26</v>
      </c>
    </row>
    <row r="23" spans="1:49" x14ac:dyDescent="0.2">
      <c r="A23" t="s">
        <v>213</v>
      </c>
      <c r="B23" t="s">
        <v>101</v>
      </c>
      <c r="C23" t="s">
        <v>214</v>
      </c>
      <c r="D23" t="s">
        <v>215</v>
      </c>
      <c r="E23" t="s">
        <v>158</v>
      </c>
      <c r="I23" t="s">
        <v>81</v>
      </c>
      <c r="J23" t="s">
        <v>82</v>
      </c>
      <c r="K23" s="2">
        <v>0.39097222222222222</v>
      </c>
      <c r="L23" t="s">
        <v>216</v>
      </c>
      <c r="M23" t="s">
        <v>204</v>
      </c>
      <c r="N23" t="s">
        <v>85</v>
      </c>
      <c r="O23" t="s">
        <v>85</v>
      </c>
      <c r="P23" t="s">
        <v>85</v>
      </c>
      <c r="Q23" t="s">
        <v>85</v>
      </c>
      <c r="R23" t="s">
        <v>85</v>
      </c>
      <c r="S23" t="s">
        <v>85</v>
      </c>
      <c r="T23" t="s">
        <v>89</v>
      </c>
      <c r="U23" t="s">
        <v>89</v>
      </c>
      <c r="V23" t="s">
        <v>85</v>
      </c>
      <c r="W23" t="s">
        <v>85</v>
      </c>
      <c r="X23" t="s">
        <v>85</v>
      </c>
      <c r="Y23" t="s">
        <v>85</v>
      </c>
      <c r="Z23" t="s">
        <v>85</v>
      </c>
      <c r="AA23" t="s">
        <v>85</v>
      </c>
      <c r="AB23" t="s">
        <v>89</v>
      </c>
      <c r="AC23" t="s">
        <v>89</v>
      </c>
      <c r="AD23" t="s">
        <v>85</v>
      </c>
      <c r="AE23" t="s">
        <v>85</v>
      </c>
      <c r="AF23" t="s">
        <v>85</v>
      </c>
      <c r="AG23" t="s">
        <v>85</v>
      </c>
      <c r="AH23" t="s">
        <v>85</v>
      </c>
      <c r="AI23" t="s">
        <v>85</v>
      </c>
      <c r="AJ23" t="s">
        <v>85</v>
      </c>
      <c r="AK23" t="s">
        <v>85</v>
      </c>
      <c r="AL23" t="s">
        <v>85</v>
      </c>
      <c r="AM23" t="s">
        <v>85</v>
      </c>
      <c r="AN23" t="s">
        <v>89</v>
      </c>
      <c r="AO23" t="s">
        <v>89</v>
      </c>
      <c r="AP23" t="s">
        <v>85</v>
      </c>
      <c r="AQ23" t="s">
        <v>85</v>
      </c>
      <c r="AR23" t="s">
        <v>85</v>
      </c>
      <c r="AS23" t="s">
        <v>85</v>
      </c>
      <c r="AT23" s="4">
        <v>0</v>
      </c>
      <c r="AU23" s="4">
        <v>0</v>
      </c>
      <c r="AV23" s="4">
        <v>0.01</v>
      </c>
      <c r="AW23" s="4">
        <v>0.15</v>
      </c>
    </row>
    <row r="24" spans="1:49" x14ac:dyDescent="0.2">
      <c r="A24" t="s">
        <v>175</v>
      </c>
      <c r="B24" t="s">
        <v>101</v>
      </c>
      <c r="C24" t="s">
        <v>176</v>
      </c>
      <c r="D24" t="s">
        <v>177</v>
      </c>
      <c r="E24" t="s">
        <v>78</v>
      </c>
      <c r="I24" t="s">
        <v>81</v>
      </c>
      <c r="J24" t="s">
        <v>82</v>
      </c>
      <c r="K24" s="2">
        <v>0.3923611111111111</v>
      </c>
      <c r="L24" t="s">
        <v>217</v>
      </c>
      <c r="M24" t="s">
        <v>179</v>
      </c>
      <c r="N24" t="s">
        <v>85</v>
      </c>
      <c r="O24" t="s">
        <v>85</v>
      </c>
      <c r="P24" t="s">
        <v>85</v>
      </c>
      <c r="Q24" t="s">
        <v>85</v>
      </c>
      <c r="R24" t="s">
        <v>85</v>
      </c>
      <c r="S24" t="s">
        <v>85</v>
      </c>
      <c r="T24" t="s">
        <v>89</v>
      </c>
      <c r="U24" t="s">
        <v>89</v>
      </c>
      <c r="V24" t="s">
        <v>218</v>
      </c>
      <c r="W24" t="s">
        <v>85</v>
      </c>
      <c r="X24" t="s">
        <v>219</v>
      </c>
      <c r="Y24" t="s">
        <v>85</v>
      </c>
      <c r="Z24" t="s">
        <v>220</v>
      </c>
      <c r="AA24" t="s">
        <v>85</v>
      </c>
      <c r="AB24" t="s">
        <v>89</v>
      </c>
      <c r="AC24" t="s">
        <v>89</v>
      </c>
      <c r="AD24" t="s">
        <v>121</v>
      </c>
      <c r="AE24" t="s">
        <v>85</v>
      </c>
      <c r="AF24" t="s">
        <v>221</v>
      </c>
      <c r="AG24" t="s">
        <v>85</v>
      </c>
      <c r="AH24" t="s">
        <v>85</v>
      </c>
      <c r="AI24" t="s">
        <v>85</v>
      </c>
      <c r="AJ24" t="s">
        <v>85</v>
      </c>
      <c r="AK24" t="s">
        <v>85</v>
      </c>
      <c r="AL24" t="s">
        <v>85</v>
      </c>
      <c r="AM24" t="s">
        <v>85</v>
      </c>
      <c r="AN24" t="s">
        <v>89</v>
      </c>
      <c r="AO24" t="s">
        <v>89</v>
      </c>
      <c r="AP24" t="s">
        <v>85</v>
      </c>
      <c r="AQ24" t="s">
        <v>85</v>
      </c>
      <c r="AR24" t="s">
        <v>85</v>
      </c>
      <c r="AS24" t="s">
        <v>85</v>
      </c>
      <c r="AT24" s="4">
        <v>0</v>
      </c>
      <c r="AU24" s="4">
        <v>0</v>
      </c>
      <c r="AV24" s="4">
        <v>0</v>
      </c>
      <c r="AW24" s="4">
        <v>0</v>
      </c>
    </row>
    <row r="25" spans="1:49" x14ac:dyDescent="0.2">
      <c r="A25" t="s">
        <v>197</v>
      </c>
      <c r="B25" t="s">
        <v>101</v>
      </c>
      <c r="C25" t="s">
        <v>198</v>
      </c>
      <c r="D25" t="s">
        <v>193</v>
      </c>
      <c r="E25" t="s">
        <v>158</v>
      </c>
      <c r="I25" t="s">
        <v>81</v>
      </c>
      <c r="J25" t="s">
        <v>82</v>
      </c>
      <c r="K25" s="2">
        <v>0.3923611111111111</v>
      </c>
      <c r="L25" t="s">
        <v>222</v>
      </c>
      <c r="M25" t="s">
        <v>84</v>
      </c>
      <c r="N25" t="s">
        <v>165</v>
      </c>
      <c r="O25" t="s">
        <v>85</v>
      </c>
      <c r="P25" t="s">
        <v>116</v>
      </c>
      <c r="Q25" t="s">
        <v>85</v>
      </c>
      <c r="R25" t="s">
        <v>154</v>
      </c>
      <c r="S25" t="s">
        <v>85</v>
      </c>
      <c r="T25">
        <f>-(0.24 %)</f>
        <v>-2.3999999999999998E-3</v>
      </c>
      <c r="U25" t="s">
        <v>89</v>
      </c>
      <c r="V25" t="s">
        <v>223</v>
      </c>
      <c r="W25" t="s">
        <v>85</v>
      </c>
      <c r="X25" t="s">
        <v>87</v>
      </c>
      <c r="Y25" t="s">
        <v>85</v>
      </c>
      <c r="Z25" t="s">
        <v>154</v>
      </c>
      <c r="AA25" t="s">
        <v>85</v>
      </c>
      <c r="AB25">
        <f>-(0.19 %)</f>
        <v>-1.9E-3</v>
      </c>
      <c r="AC25" t="s">
        <v>89</v>
      </c>
      <c r="AD25" t="s">
        <v>138</v>
      </c>
      <c r="AE25" t="s">
        <v>85</v>
      </c>
      <c r="AF25" t="s">
        <v>224</v>
      </c>
      <c r="AG25" t="s">
        <v>85</v>
      </c>
      <c r="AH25" t="s">
        <v>225</v>
      </c>
      <c r="AI25" t="s">
        <v>225</v>
      </c>
      <c r="AJ25" t="s">
        <v>226</v>
      </c>
      <c r="AK25" t="s">
        <v>226</v>
      </c>
      <c r="AL25" t="s">
        <v>227</v>
      </c>
      <c r="AM25" t="s">
        <v>227</v>
      </c>
      <c r="AN25" t="s">
        <v>89</v>
      </c>
      <c r="AO25" t="s">
        <v>89</v>
      </c>
      <c r="AP25" t="s">
        <v>228</v>
      </c>
      <c r="AQ25" t="s">
        <v>228</v>
      </c>
      <c r="AR25" t="s">
        <v>229</v>
      </c>
      <c r="AS25" t="s">
        <v>229</v>
      </c>
      <c r="AT25" s="4">
        <v>0.01</v>
      </c>
      <c r="AU25" s="4">
        <v>0.01</v>
      </c>
      <c r="AV25" s="4">
        <v>0.03</v>
      </c>
      <c r="AW25" s="4">
        <v>0.14000000000000001</v>
      </c>
    </row>
    <row r="26" spans="1:49" x14ac:dyDescent="0.2">
      <c r="A26" t="s">
        <v>191</v>
      </c>
      <c r="B26" t="s">
        <v>101</v>
      </c>
      <c r="C26" t="s">
        <v>192</v>
      </c>
      <c r="D26" t="s">
        <v>193</v>
      </c>
      <c r="E26" t="s">
        <v>104</v>
      </c>
      <c r="I26" t="s">
        <v>81</v>
      </c>
      <c r="J26" t="s">
        <v>82</v>
      </c>
      <c r="K26" s="2">
        <v>0.3923611111111111</v>
      </c>
      <c r="L26" t="s">
        <v>230</v>
      </c>
      <c r="M26" t="s">
        <v>195</v>
      </c>
      <c r="N26" t="s">
        <v>231</v>
      </c>
      <c r="O26" t="s">
        <v>232</v>
      </c>
      <c r="P26" t="s">
        <v>233</v>
      </c>
      <c r="Q26" t="s">
        <v>234</v>
      </c>
      <c r="R26" t="s">
        <v>235</v>
      </c>
      <c r="S26" t="s">
        <v>154</v>
      </c>
      <c r="T26">
        <f>-(0.42 %)</f>
        <v>-4.1999999999999997E-3</v>
      </c>
      <c r="U26" t="s">
        <v>89</v>
      </c>
      <c r="V26" t="s">
        <v>236</v>
      </c>
      <c r="W26" t="s">
        <v>237</v>
      </c>
      <c r="X26" t="s">
        <v>234</v>
      </c>
      <c r="Y26" t="s">
        <v>238</v>
      </c>
      <c r="Z26" t="s">
        <v>235</v>
      </c>
      <c r="AA26" t="s">
        <v>239</v>
      </c>
      <c r="AB26">
        <f>-(0.15 %)</f>
        <v>-1.5E-3</v>
      </c>
      <c r="AC26">
        <f>-(0.39 %)</f>
        <v>-3.9000000000000003E-3</v>
      </c>
      <c r="AD26" t="s">
        <v>138</v>
      </c>
      <c r="AE26" t="s">
        <v>85</v>
      </c>
      <c r="AF26" t="s">
        <v>139</v>
      </c>
      <c r="AG26" t="s">
        <v>221</v>
      </c>
      <c r="AH26" t="s">
        <v>240</v>
      </c>
      <c r="AI26" t="s">
        <v>240</v>
      </c>
      <c r="AJ26" t="s">
        <v>241</v>
      </c>
      <c r="AK26" t="s">
        <v>241</v>
      </c>
      <c r="AL26" t="s">
        <v>227</v>
      </c>
      <c r="AM26" t="s">
        <v>227</v>
      </c>
      <c r="AN26" t="s">
        <v>89</v>
      </c>
      <c r="AO26" t="s">
        <v>89</v>
      </c>
      <c r="AP26" t="s">
        <v>228</v>
      </c>
      <c r="AQ26" t="s">
        <v>228</v>
      </c>
      <c r="AR26" t="s">
        <v>242</v>
      </c>
      <c r="AS26" t="s">
        <v>242</v>
      </c>
      <c r="AT26" s="4">
        <v>0.06</v>
      </c>
      <c r="AU26" s="4">
        <v>0.09</v>
      </c>
      <c r="AV26" s="4">
        <v>0.14000000000000001</v>
      </c>
      <c r="AW26" s="4">
        <v>0.69</v>
      </c>
    </row>
    <row r="27" spans="1:49" x14ac:dyDescent="0.2">
      <c r="A27" t="s">
        <v>200</v>
      </c>
      <c r="B27" t="s">
        <v>101</v>
      </c>
      <c r="C27" t="s">
        <v>205</v>
      </c>
      <c r="D27" t="s">
        <v>206</v>
      </c>
      <c r="E27" t="s">
        <v>104</v>
      </c>
      <c r="I27" t="s">
        <v>81</v>
      </c>
      <c r="J27" t="s">
        <v>82</v>
      </c>
      <c r="K27" s="2">
        <v>0.3923611111111111</v>
      </c>
      <c r="L27" t="s">
        <v>243</v>
      </c>
      <c r="M27" t="s">
        <v>106</v>
      </c>
      <c r="N27" t="s">
        <v>244</v>
      </c>
      <c r="O27" t="s">
        <v>85</v>
      </c>
      <c r="P27" t="s">
        <v>245</v>
      </c>
      <c r="Q27" t="s">
        <v>85</v>
      </c>
      <c r="R27" t="s">
        <v>227</v>
      </c>
      <c r="S27" t="s">
        <v>85</v>
      </c>
      <c r="T27">
        <f>-(0.29 %)</f>
        <v>-2.8999999999999998E-3</v>
      </c>
      <c r="U27" t="s">
        <v>89</v>
      </c>
      <c r="V27" t="s">
        <v>246</v>
      </c>
      <c r="W27" t="s">
        <v>85</v>
      </c>
      <c r="X27" t="s">
        <v>247</v>
      </c>
      <c r="Y27" t="s">
        <v>85</v>
      </c>
      <c r="Z27" t="s">
        <v>235</v>
      </c>
      <c r="AA27" t="s">
        <v>85</v>
      </c>
      <c r="AB27" t="s">
        <v>89</v>
      </c>
      <c r="AC27" t="s">
        <v>89</v>
      </c>
      <c r="AD27" t="s">
        <v>248</v>
      </c>
      <c r="AE27" t="s">
        <v>85</v>
      </c>
      <c r="AF27" t="s">
        <v>249</v>
      </c>
      <c r="AG27" t="s">
        <v>85</v>
      </c>
      <c r="AH27" t="s">
        <v>250</v>
      </c>
      <c r="AI27" t="s">
        <v>250</v>
      </c>
      <c r="AJ27" t="s">
        <v>247</v>
      </c>
      <c r="AK27" t="s">
        <v>247</v>
      </c>
      <c r="AL27" t="s">
        <v>235</v>
      </c>
      <c r="AM27" t="s">
        <v>235</v>
      </c>
      <c r="AN27" t="s">
        <v>89</v>
      </c>
      <c r="AO27" t="s">
        <v>89</v>
      </c>
      <c r="AP27" t="s">
        <v>228</v>
      </c>
      <c r="AQ27" t="s">
        <v>228</v>
      </c>
      <c r="AR27" t="s">
        <v>251</v>
      </c>
      <c r="AS27" t="s">
        <v>251</v>
      </c>
      <c r="AT27" s="4">
        <v>0.05</v>
      </c>
      <c r="AU27" s="4">
        <v>7.0000000000000007E-2</v>
      </c>
      <c r="AV27" s="4">
        <v>0.08</v>
      </c>
      <c r="AW27" s="4">
        <v>0.5</v>
      </c>
    </row>
    <row r="28" spans="1:49" x14ac:dyDescent="0.2">
      <c r="A28" t="s">
        <v>213</v>
      </c>
      <c r="B28" t="s">
        <v>101</v>
      </c>
      <c r="C28" t="s">
        <v>214</v>
      </c>
      <c r="D28" t="s">
        <v>215</v>
      </c>
      <c r="E28" t="s">
        <v>158</v>
      </c>
      <c r="I28" t="s">
        <v>81</v>
      </c>
      <c r="J28" t="s">
        <v>82</v>
      </c>
      <c r="K28" s="2">
        <v>0.3923611111111111</v>
      </c>
      <c r="L28" t="s">
        <v>252</v>
      </c>
      <c r="M28" t="s">
        <v>204</v>
      </c>
      <c r="N28" t="s">
        <v>253</v>
      </c>
      <c r="O28" t="s">
        <v>85</v>
      </c>
      <c r="P28" t="s">
        <v>245</v>
      </c>
      <c r="Q28" t="s">
        <v>85</v>
      </c>
      <c r="R28" t="s">
        <v>227</v>
      </c>
      <c r="S28" t="s">
        <v>85</v>
      </c>
      <c r="T28" t="s">
        <v>89</v>
      </c>
      <c r="U28" t="s">
        <v>89</v>
      </c>
      <c r="V28" t="s">
        <v>254</v>
      </c>
      <c r="W28" t="s">
        <v>85</v>
      </c>
      <c r="X28" t="s">
        <v>255</v>
      </c>
      <c r="Y28" t="s">
        <v>85</v>
      </c>
      <c r="Z28" t="s">
        <v>227</v>
      </c>
      <c r="AA28" t="s">
        <v>85</v>
      </c>
      <c r="AB28" t="s">
        <v>89</v>
      </c>
      <c r="AC28" t="s">
        <v>89</v>
      </c>
      <c r="AD28" t="s">
        <v>121</v>
      </c>
      <c r="AE28" t="s">
        <v>85</v>
      </c>
      <c r="AF28" t="s">
        <v>256</v>
      </c>
      <c r="AG28" t="s">
        <v>85</v>
      </c>
      <c r="AH28" t="s">
        <v>250</v>
      </c>
      <c r="AI28" t="s">
        <v>250</v>
      </c>
      <c r="AJ28" t="s">
        <v>255</v>
      </c>
      <c r="AK28" t="s">
        <v>255</v>
      </c>
      <c r="AL28" t="s">
        <v>227</v>
      </c>
      <c r="AM28" t="s">
        <v>227</v>
      </c>
      <c r="AN28" t="s">
        <v>89</v>
      </c>
      <c r="AO28" t="s">
        <v>89</v>
      </c>
      <c r="AP28" t="s">
        <v>228</v>
      </c>
      <c r="AQ28" t="s">
        <v>228</v>
      </c>
      <c r="AR28" t="s">
        <v>257</v>
      </c>
      <c r="AS28" t="s">
        <v>257</v>
      </c>
      <c r="AT28" s="4">
        <v>0.13</v>
      </c>
      <c r="AU28" s="4">
        <v>0.18</v>
      </c>
      <c r="AV28" s="4">
        <v>0.24</v>
      </c>
      <c r="AW28" s="4">
        <v>0.46</v>
      </c>
    </row>
    <row r="29" spans="1:49" x14ac:dyDescent="0.2">
      <c r="A29" t="s">
        <v>180</v>
      </c>
      <c r="B29" t="s">
        <v>101</v>
      </c>
      <c r="C29" t="s">
        <v>181</v>
      </c>
      <c r="D29" t="s">
        <v>182</v>
      </c>
      <c r="E29" t="s">
        <v>158</v>
      </c>
      <c r="I29" t="s">
        <v>81</v>
      </c>
      <c r="J29" t="s">
        <v>82</v>
      </c>
      <c r="K29" s="2">
        <v>0.3923611111111111</v>
      </c>
      <c r="L29" t="s">
        <v>258</v>
      </c>
      <c r="M29" t="s">
        <v>184</v>
      </c>
    </row>
    <row r="30" spans="1:49" x14ac:dyDescent="0.2">
      <c r="A30" t="s">
        <v>208</v>
      </c>
      <c r="B30" t="s">
        <v>101</v>
      </c>
      <c r="C30" t="s">
        <v>209</v>
      </c>
      <c r="D30" t="s">
        <v>210</v>
      </c>
      <c r="E30" t="s">
        <v>158</v>
      </c>
      <c r="I30" t="s">
        <v>81</v>
      </c>
      <c r="J30" t="s">
        <v>82</v>
      </c>
      <c r="K30" s="2">
        <v>0.3923611111111111</v>
      </c>
      <c r="L30" t="s">
        <v>259</v>
      </c>
      <c r="M30" t="s">
        <v>212</v>
      </c>
      <c r="N30" t="s">
        <v>260</v>
      </c>
      <c r="O30" t="s">
        <v>85</v>
      </c>
      <c r="P30" t="s">
        <v>261</v>
      </c>
      <c r="Q30" t="s">
        <v>85</v>
      </c>
      <c r="R30" t="s">
        <v>227</v>
      </c>
      <c r="S30" t="s">
        <v>85</v>
      </c>
      <c r="T30">
        <f>-(0.7 %)</f>
        <v>-6.9999999999999993E-3</v>
      </c>
      <c r="U30" t="s">
        <v>89</v>
      </c>
      <c r="V30" t="s">
        <v>262</v>
      </c>
      <c r="W30" t="s">
        <v>85</v>
      </c>
      <c r="X30" t="s">
        <v>263</v>
      </c>
      <c r="Y30" t="s">
        <v>85</v>
      </c>
      <c r="Z30" t="s">
        <v>227</v>
      </c>
      <c r="AA30" t="s">
        <v>85</v>
      </c>
      <c r="AB30">
        <f>-(0.27 %)</f>
        <v>-2.7000000000000001E-3</v>
      </c>
      <c r="AC30" t="s">
        <v>89</v>
      </c>
      <c r="AD30" t="s">
        <v>138</v>
      </c>
      <c r="AE30" t="s">
        <v>85</v>
      </c>
      <c r="AF30" t="s">
        <v>249</v>
      </c>
      <c r="AG30" t="s">
        <v>85</v>
      </c>
      <c r="AH30" t="s">
        <v>264</v>
      </c>
      <c r="AI30" t="s">
        <v>264</v>
      </c>
      <c r="AJ30" t="s">
        <v>263</v>
      </c>
      <c r="AK30" t="s">
        <v>263</v>
      </c>
      <c r="AL30" t="s">
        <v>227</v>
      </c>
      <c r="AM30" t="s">
        <v>227</v>
      </c>
      <c r="AN30" t="s">
        <v>89</v>
      </c>
      <c r="AO30" t="s">
        <v>89</v>
      </c>
      <c r="AP30" t="s">
        <v>228</v>
      </c>
      <c r="AQ30" t="s">
        <v>228</v>
      </c>
      <c r="AR30" t="s">
        <v>257</v>
      </c>
      <c r="AS30" t="s">
        <v>257</v>
      </c>
      <c r="AT30" s="4">
        <v>0.1</v>
      </c>
      <c r="AU30" s="4">
        <v>0.15</v>
      </c>
      <c r="AV30" s="4">
        <v>0.2</v>
      </c>
      <c r="AW30" s="4">
        <v>0.38</v>
      </c>
    </row>
    <row r="31" spans="1:49" x14ac:dyDescent="0.2">
      <c r="A31" t="s">
        <v>180</v>
      </c>
      <c r="B31" t="s">
        <v>101</v>
      </c>
      <c r="C31" t="s">
        <v>181</v>
      </c>
      <c r="D31" t="s">
        <v>182</v>
      </c>
      <c r="E31" t="s">
        <v>158</v>
      </c>
      <c r="I31" t="s">
        <v>81</v>
      </c>
      <c r="J31" t="s">
        <v>82</v>
      </c>
      <c r="K31" s="2">
        <v>0.3923611111111111</v>
      </c>
      <c r="L31" t="s">
        <v>265</v>
      </c>
      <c r="M31" t="s">
        <v>184</v>
      </c>
      <c r="N31" t="s">
        <v>266</v>
      </c>
      <c r="O31" t="s">
        <v>85</v>
      </c>
      <c r="P31" t="s">
        <v>267</v>
      </c>
      <c r="Q31" t="s">
        <v>85</v>
      </c>
      <c r="R31" t="s">
        <v>97</v>
      </c>
      <c r="S31" t="s">
        <v>85</v>
      </c>
      <c r="T31" t="s">
        <v>268</v>
      </c>
      <c r="U31" t="s">
        <v>89</v>
      </c>
      <c r="V31" t="s">
        <v>269</v>
      </c>
      <c r="W31" t="s">
        <v>85</v>
      </c>
      <c r="X31" t="s">
        <v>270</v>
      </c>
      <c r="Y31" t="s">
        <v>85</v>
      </c>
      <c r="Z31" t="s">
        <v>97</v>
      </c>
      <c r="AA31" t="s">
        <v>85</v>
      </c>
      <c r="AB31" t="s">
        <v>271</v>
      </c>
      <c r="AC31" t="s">
        <v>89</v>
      </c>
      <c r="AD31" t="s">
        <v>138</v>
      </c>
      <c r="AE31" t="s">
        <v>85</v>
      </c>
      <c r="AF31" t="s">
        <v>272</v>
      </c>
      <c r="AG31" t="s">
        <v>85</v>
      </c>
      <c r="AH31" t="s">
        <v>273</v>
      </c>
      <c r="AI31" t="s">
        <v>273</v>
      </c>
      <c r="AJ31" t="s">
        <v>274</v>
      </c>
      <c r="AK31" t="s">
        <v>274</v>
      </c>
      <c r="AL31" t="s">
        <v>94</v>
      </c>
      <c r="AM31" t="s">
        <v>94</v>
      </c>
      <c r="AN31" t="s">
        <v>89</v>
      </c>
      <c r="AO31" t="s">
        <v>89</v>
      </c>
      <c r="AP31" t="s">
        <v>228</v>
      </c>
      <c r="AQ31" t="s">
        <v>228</v>
      </c>
      <c r="AR31" t="s">
        <v>257</v>
      </c>
      <c r="AS31" t="s">
        <v>257</v>
      </c>
      <c r="AT31" s="4">
        <v>0.01</v>
      </c>
      <c r="AU31" s="4">
        <v>0.04</v>
      </c>
      <c r="AV31" s="4">
        <v>0.08</v>
      </c>
      <c r="AW31" s="4">
        <v>0.13</v>
      </c>
    </row>
    <row r="32" spans="1:49" x14ac:dyDescent="0.2">
      <c r="A32" t="s">
        <v>275</v>
      </c>
      <c r="B32" t="s">
        <v>101</v>
      </c>
      <c r="C32" t="s">
        <v>276</v>
      </c>
      <c r="D32" t="s">
        <v>277</v>
      </c>
      <c r="E32" t="s">
        <v>158</v>
      </c>
      <c r="I32" t="s">
        <v>81</v>
      </c>
      <c r="J32" t="s">
        <v>82</v>
      </c>
      <c r="K32" s="2">
        <v>0.3923611111111111</v>
      </c>
      <c r="L32" t="s">
        <v>278</v>
      </c>
      <c r="M32" t="s">
        <v>279</v>
      </c>
    </row>
    <row r="33" spans="1:49" x14ac:dyDescent="0.2">
      <c r="A33" t="s">
        <v>275</v>
      </c>
      <c r="B33" t="s">
        <v>101</v>
      </c>
      <c r="C33" t="s">
        <v>276</v>
      </c>
      <c r="D33" t="s">
        <v>277</v>
      </c>
      <c r="E33" t="s">
        <v>158</v>
      </c>
      <c r="I33" t="s">
        <v>81</v>
      </c>
      <c r="J33" t="s">
        <v>82</v>
      </c>
      <c r="K33" s="2">
        <v>0.3923611111111111</v>
      </c>
      <c r="L33" t="s">
        <v>280</v>
      </c>
      <c r="M33" t="s">
        <v>279</v>
      </c>
      <c r="N33" t="s">
        <v>281</v>
      </c>
      <c r="O33" t="s">
        <v>85</v>
      </c>
      <c r="P33" t="s">
        <v>282</v>
      </c>
      <c r="Q33" t="s">
        <v>85</v>
      </c>
      <c r="R33" t="s">
        <v>227</v>
      </c>
      <c r="S33" t="s">
        <v>85</v>
      </c>
      <c r="T33" t="s">
        <v>283</v>
      </c>
      <c r="U33" t="s">
        <v>89</v>
      </c>
      <c r="V33" t="s">
        <v>284</v>
      </c>
      <c r="W33" t="s">
        <v>85</v>
      </c>
      <c r="X33" t="s">
        <v>285</v>
      </c>
      <c r="Y33" t="s">
        <v>85</v>
      </c>
      <c r="Z33" t="s">
        <v>227</v>
      </c>
      <c r="AA33" t="s">
        <v>85</v>
      </c>
      <c r="AB33" t="s">
        <v>286</v>
      </c>
      <c r="AC33" t="s">
        <v>89</v>
      </c>
      <c r="AD33" t="s">
        <v>248</v>
      </c>
      <c r="AE33" t="s">
        <v>85</v>
      </c>
      <c r="AF33" t="s">
        <v>249</v>
      </c>
      <c r="AG33" t="s">
        <v>85</v>
      </c>
      <c r="AH33" t="s">
        <v>250</v>
      </c>
      <c r="AI33" t="s">
        <v>250</v>
      </c>
      <c r="AJ33" t="s">
        <v>285</v>
      </c>
      <c r="AK33" t="s">
        <v>285</v>
      </c>
      <c r="AL33" t="s">
        <v>227</v>
      </c>
      <c r="AM33" t="s">
        <v>227</v>
      </c>
      <c r="AN33" t="s">
        <v>89</v>
      </c>
      <c r="AO33" t="s">
        <v>89</v>
      </c>
      <c r="AP33" t="s">
        <v>228</v>
      </c>
      <c r="AQ33" t="s">
        <v>228</v>
      </c>
      <c r="AR33" t="s">
        <v>257</v>
      </c>
      <c r="AS33" t="s">
        <v>257</v>
      </c>
      <c r="AT33" s="4">
        <v>0.02</v>
      </c>
      <c r="AU33" s="4">
        <v>0.04</v>
      </c>
      <c r="AV33" s="4">
        <v>0.06</v>
      </c>
      <c r="AW33" s="4">
        <v>0.18</v>
      </c>
    </row>
    <row r="34" spans="1:49" x14ac:dyDescent="0.2">
      <c r="A34" t="s">
        <v>287</v>
      </c>
      <c r="B34" t="s">
        <v>101</v>
      </c>
      <c r="C34" t="s">
        <v>288</v>
      </c>
      <c r="D34" t="s">
        <v>289</v>
      </c>
      <c r="E34" t="s">
        <v>290</v>
      </c>
      <c r="I34" t="s">
        <v>81</v>
      </c>
      <c r="J34" t="s">
        <v>82</v>
      </c>
      <c r="K34" s="2">
        <v>0.39305555555555555</v>
      </c>
      <c r="L34" t="s">
        <v>291</v>
      </c>
      <c r="M34" t="s">
        <v>292</v>
      </c>
    </row>
    <row r="35" spans="1:49" x14ac:dyDescent="0.2">
      <c r="A35" t="s">
        <v>287</v>
      </c>
      <c r="B35" t="s">
        <v>101</v>
      </c>
      <c r="C35" t="s">
        <v>288</v>
      </c>
      <c r="D35" t="s">
        <v>289</v>
      </c>
      <c r="E35" t="s">
        <v>290</v>
      </c>
      <c r="I35" t="s">
        <v>81</v>
      </c>
      <c r="J35" t="s">
        <v>82</v>
      </c>
      <c r="K35" s="2">
        <v>0.39305555555555555</v>
      </c>
      <c r="L35" t="s">
        <v>293</v>
      </c>
      <c r="M35" t="s">
        <v>292</v>
      </c>
      <c r="N35" t="s">
        <v>281</v>
      </c>
      <c r="O35" t="s">
        <v>85</v>
      </c>
      <c r="P35" t="s">
        <v>294</v>
      </c>
      <c r="Q35" t="s">
        <v>85</v>
      </c>
      <c r="R35" t="s">
        <v>153</v>
      </c>
      <c r="S35" t="s">
        <v>85</v>
      </c>
      <c r="T35" t="s">
        <v>295</v>
      </c>
      <c r="U35" t="s">
        <v>89</v>
      </c>
      <c r="V35" t="s">
        <v>296</v>
      </c>
      <c r="W35" t="s">
        <v>85</v>
      </c>
      <c r="X35" t="s">
        <v>297</v>
      </c>
      <c r="Y35" t="s">
        <v>85</v>
      </c>
      <c r="Z35" t="s">
        <v>154</v>
      </c>
      <c r="AA35" t="s">
        <v>85</v>
      </c>
      <c r="AB35" t="s">
        <v>298</v>
      </c>
      <c r="AC35" t="s">
        <v>89</v>
      </c>
      <c r="AD35" t="s">
        <v>138</v>
      </c>
      <c r="AE35" t="s">
        <v>85</v>
      </c>
      <c r="AF35" t="s">
        <v>299</v>
      </c>
      <c r="AG35" t="s">
        <v>85</v>
      </c>
      <c r="AH35" t="s">
        <v>300</v>
      </c>
      <c r="AI35" t="s">
        <v>300</v>
      </c>
      <c r="AJ35" t="s">
        <v>117</v>
      </c>
      <c r="AK35" t="s">
        <v>117</v>
      </c>
      <c r="AL35" t="s">
        <v>154</v>
      </c>
      <c r="AM35" t="s">
        <v>154</v>
      </c>
      <c r="AN35" t="s">
        <v>89</v>
      </c>
      <c r="AO35" t="s">
        <v>89</v>
      </c>
      <c r="AP35" t="s">
        <v>228</v>
      </c>
      <c r="AQ35" t="s">
        <v>228</v>
      </c>
      <c r="AR35" t="s">
        <v>224</v>
      </c>
      <c r="AS35" t="s">
        <v>224</v>
      </c>
      <c r="AT35" s="4">
        <v>0.04</v>
      </c>
      <c r="AU35" s="4">
        <v>0.06</v>
      </c>
      <c r="AV35" s="4">
        <v>0.1</v>
      </c>
      <c r="AW35" s="4">
        <v>0.68</v>
      </c>
    </row>
    <row r="36" spans="1:49" x14ac:dyDescent="0.2">
      <c r="A36" t="s">
        <v>301</v>
      </c>
      <c r="B36" t="s">
        <v>101</v>
      </c>
      <c r="C36" t="s">
        <v>302</v>
      </c>
      <c r="D36" t="s">
        <v>303</v>
      </c>
      <c r="E36" t="s">
        <v>158</v>
      </c>
      <c r="I36" t="s">
        <v>81</v>
      </c>
      <c r="J36" t="s">
        <v>82</v>
      </c>
      <c r="K36" s="2">
        <v>0.39305555555555555</v>
      </c>
      <c r="L36" t="s">
        <v>304</v>
      </c>
      <c r="M36" t="s">
        <v>204</v>
      </c>
    </row>
    <row r="37" spans="1:49" x14ac:dyDescent="0.2">
      <c r="A37" t="s">
        <v>301</v>
      </c>
      <c r="B37" t="s">
        <v>101</v>
      </c>
      <c r="C37" t="s">
        <v>302</v>
      </c>
      <c r="D37" t="s">
        <v>303</v>
      </c>
      <c r="E37" t="s">
        <v>158</v>
      </c>
      <c r="I37" t="s">
        <v>81</v>
      </c>
      <c r="J37" t="s">
        <v>82</v>
      </c>
      <c r="K37" s="2">
        <v>0.39305555555555555</v>
      </c>
      <c r="L37" t="s">
        <v>305</v>
      </c>
      <c r="M37" t="s">
        <v>204</v>
      </c>
      <c r="N37" t="s">
        <v>260</v>
      </c>
      <c r="O37" t="s">
        <v>85</v>
      </c>
      <c r="P37" t="s">
        <v>306</v>
      </c>
      <c r="Q37" t="s">
        <v>85</v>
      </c>
      <c r="R37" t="s">
        <v>154</v>
      </c>
      <c r="S37" t="s">
        <v>85</v>
      </c>
      <c r="T37" t="s">
        <v>307</v>
      </c>
      <c r="U37" t="s">
        <v>89</v>
      </c>
      <c r="V37" t="s">
        <v>308</v>
      </c>
      <c r="W37" t="s">
        <v>85</v>
      </c>
      <c r="X37" t="s">
        <v>309</v>
      </c>
      <c r="Y37" t="s">
        <v>85</v>
      </c>
      <c r="Z37" t="s">
        <v>227</v>
      </c>
      <c r="AA37" t="s">
        <v>85</v>
      </c>
      <c r="AB37" t="s">
        <v>310</v>
      </c>
      <c r="AC37" t="s">
        <v>89</v>
      </c>
      <c r="AD37" t="s">
        <v>85</v>
      </c>
      <c r="AE37" t="s">
        <v>85</v>
      </c>
      <c r="AF37" t="s">
        <v>249</v>
      </c>
      <c r="AG37" t="s">
        <v>85</v>
      </c>
      <c r="AH37" t="s">
        <v>311</v>
      </c>
      <c r="AI37" t="s">
        <v>311</v>
      </c>
      <c r="AJ37" t="s">
        <v>306</v>
      </c>
      <c r="AK37" t="s">
        <v>306</v>
      </c>
      <c r="AL37" t="s">
        <v>154</v>
      </c>
      <c r="AM37" t="s">
        <v>154</v>
      </c>
      <c r="AN37" t="s">
        <v>89</v>
      </c>
      <c r="AO37" t="s">
        <v>89</v>
      </c>
      <c r="AP37" t="s">
        <v>228</v>
      </c>
      <c r="AQ37" t="s">
        <v>228</v>
      </c>
      <c r="AR37" t="s">
        <v>257</v>
      </c>
      <c r="AS37" t="s">
        <v>257</v>
      </c>
      <c r="AT37" s="4">
        <v>0.06</v>
      </c>
      <c r="AU37" s="4">
        <v>0.09</v>
      </c>
      <c r="AV37" s="4">
        <v>0.12</v>
      </c>
      <c r="AW37" s="4">
        <v>0.28000000000000003</v>
      </c>
    </row>
    <row r="38" spans="1:49" x14ac:dyDescent="0.2">
      <c r="A38" t="s">
        <v>312</v>
      </c>
      <c r="B38" t="s">
        <v>101</v>
      </c>
      <c r="C38" t="s">
        <v>313</v>
      </c>
      <c r="D38" t="s">
        <v>314</v>
      </c>
      <c r="E38" t="s">
        <v>104</v>
      </c>
      <c r="I38" t="s">
        <v>81</v>
      </c>
      <c r="J38" t="s">
        <v>144</v>
      </c>
      <c r="K38" s="2">
        <v>0.39305555555555555</v>
      </c>
      <c r="L38" t="s">
        <v>315</v>
      </c>
      <c r="M38" t="s">
        <v>190</v>
      </c>
    </row>
    <row r="39" spans="1:49" x14ac:dyDescent="0.2">
      <c r="A39" t="s">
        <v>312</v>
      </c>
      <c r="B39" t="s">
        <v>101</v>
      </c>
      <c r="C39" t="s">
        <v>313</v>
      </c>
      <c r="D39" t="s">
        <v>314</v>
      </c>
      <c r="E39" t="s">
        <v>104</v>
      </c>
      <c r="I39" t="s">
        <v>81</v>
      </c>
      <c r="J39" t="s">
        <v>144</v>
      </c>
      <c r="K39" s="2">
        <v>0.39305555555555555</v>
      </c>
      <c r="L39" t="s">
        <v>316</v>
      </c>
      <c r="M39" t="s">
        <v>190</v>
      </c>
      <c r="N39" t="s">
        <v>281</v>
      </c>
      <c r="O39" t="s">
        <v>85</v>
      </c>
      <c r="P39" t="s">
        <v>87</v>
      </c>
      <c r="Q39" t="s">
        <v>85</v>
      </c>
      <c r="R39" t="s">
        <v>154</v>
      </c>
      <c r="S39" t="s">
        <v>85</v>
      </c>
      <c r="T39" t="s">
        <v>317</v>
      </c>
      <c r="U39" t="s">
        <v>89</v>
      </c>
      <c r="V39" t="s">
        <v>318</v>
      </c>
      <c r="W39" t="s">
        <v>85</v>
      </c>
      <c r="X39" t="s">
        <v>319</v>
      </c>
      <c r="Y39" t="s">
        <v>85</v>
      </c>
      <c r="Z39" t="s">
        <v>128</v>
      </c>
      <c r="AA39" t="s">
        <v>85</v>
      </c>
      <c r="AB39" t="s">
        <v>89</v>
      </c>
      <c r="AC39" t="s">
        <v>89</v>
      </c>
      <c r="AD39" t="s">
        <v>138</v>
      </c>
      <c r="AE39" t="s">
        <v>85</v>
      </c>
      <c r="AF39" t="s">
        <v>249</v>
      </c>
      <c r="AG39" t="s">
        <v>85</v>
      </c>
      <c r="AH39" t="s">
        <v>273</v>
      </c>
      <c r="AI39" t="s">
        <v>273</v>
      </c>
      <c r="AJ39" t="s">
        <v>167</v>
      </c>
      <c r="AK39" t="s">
        <v>167</v>
      </c>
      <c r="AL39" t="s">
        <v>153</v>
      </c>
      <c r="AM39" t="s">
        <v>153</v>
      </c>
      <c r="AN39" t="s">
        <v>89</v>
      </c>
      <c r="AO39" t="s">
        <v>89</v>
      </c>
      <c r="AP39" t="s">
        <v>228</v>
      </c>
      <c r="AQ39" t="s">
        <v>228</v>
      </c>
      <c r="AR39" t="s">
        <v>257</v>
      </c>
      <c r="AS39" t="s">
        <v>257</v>
      </c>
      <c r="AT39" s="4">
        <v>0.03</v>
      </c>
      <c r="AU39" s="4">
        <v>0.04</v>
      </c>
      <c r="AV39" s="4">
        <v>7.0000000000000007E-2</v>
      </c>
      <c r="AW39" s="4">
        <v>0.24</v>
      </c>
    </row>
    <row r="40" spans="1:49" x14ac:dyDescent="0.2">
      <c r="A40" t="s">
        <v>320</v>
      </c>
      <c r="B40" t="s">
        <v>101</v>
      </c>
      <c r="C40" t="s">
        <v>321</v>
      </c>
      <c r="D40" t="s">
        <v>322</v>
      </c>
      <c r="E40" t="s">
        <v>104</v>
      </c>
      <c r="I40" t="s">
        <v>81</v>
      </c>
      <c r="J40" t="s">
        <v>82</v>
      </c>
      <c r="K40" s="2">
        <v>0.39374999999999999</v>
      </c>
      <c r="L40" t="s">
        <v>323</v>
      </c>
      <c r="M40" t="s">
        <v>324</v>
      </c>
    </row>
    <row r="41" spans="1:49" x14ac:dyDescent="0.2">
      <c r="A41" t="s">
        <v>320</v>
      </c>
      <c r="B41" t="s">
        <v>101</v>
      </c>
      <c r="C41" t="s">
        <v>321</v>
      </c>
      <c r="D41" t="s">
        <v>322</v>
      </c>
      <c r="E41" t="s">
        <v>104</v>
      </c>
      <c r="I41" t="s">
        <v>81</v>
      </c>
      <c r="J41" t="s">
        <v>82</v>
      </c>
      <c r="K41" s="2">
        <v>0.39374999999999999</v>
      </c>
      <c r="L41" t="s">
        <v>325</v>
      </c>
      <c r="M41" t="s">
        <v>324</v>
      </c>
      <c r="N41" t="s">
        <v>326</v>
      </c>
      <c r="O41" t="s">
        <v>327</v>
      </c>
      <c r="P41" t="s">
        <v>88</v>
      </c>
      <c r="Q41" t="s">
        <v>118</v>
      </c>
      <c r="R41" t="s">
        <v>235</v>
      </c>
      <c r="S41" t="s">
        <v>227</v>
      </c>
      <c r="T41" t="s">
        <v>89</v>
      </c>
      <c r="U41" t="s">
        <v>89</v>
      </c>
      <c r="V41" t="s">
        <v>328</v>
      </c>
      <c r="W41" t="s">
        <v>329</v>
      </c>
      <c r="X41" t="s">
        <v>168</v>
      </c>
      <c r="Y41" t="s">
        <v>330</v>
      </c>
      <c r="Z41" t="s">
        <v>235</v>
      </c>
      <c r="AA41" t="s">
        <v>153</v>
      </c>
      <c r="AB41">
        <f>-(0.39 %)</f>
        <v>-3.9000000000000003E-3</v>
      </c>
      <c r="AC41" t="s">
        <v>89</v>
      </c>
      <c r="AD41" t="s">
        <v>248</v>
      </c>
      <c r="AE41" t="s">
        <v>121</v>
      </c>
      <c r="AF41" t="s">
        <v>249</v>
      </c>
      <c r="AG41" t="s">
        <v>331</v>
      </c>
      <c r="AH41" t="s">
        <v>264</v>
      </c>
      <c r="AI41" t="s">
        <v>264</v>
      </c>
      <c r="AJ41" t="s">
        <v>168</v>
      </c>
      <c r="AK41" t="s">
        <v>168</v>
      </c>
      <c r="AL41" t="s">
        <v>332</v>
      </c>
      <c r="AM41" t="s">
        <v>332</v>
      </c>
      <c r="AN41" t="s">
        <v>89</v>
      </c>
      <c r="AO41" t="s">
        <v>89</v>
      </c>
      <c r="AP41" t="s">
        <v>228</v>
      </c>
      <c r="AQ41" t="s">
        <v>228</v>
      </c>
      <c r="AR41" t="s">
        <v>257</v>
      </c>
      <c r="AS41" t="s">
        <v>257</v>
      </c>
      <c r="AT41" s="4">
        <v>0.02</v>
      </c>
      <c r="AU41" s="4">
        <v>0.03</v>
      </c>
      <c r="AV41" s="4">
        <v>0.05</v>
      </c>
      <c r="AW41" s="4">
        <v>0.13</v>
      </c>
    </row>
    <row r="42" spans="1:49" x14ac:dyDescent="0.2">
      <c r="A42" t="s">
        <v>333</v>
      </c>
      <c r="B42" t="s">
        <v>101</v>
      </c>
      <c r="C42" t="s">
        <v>334</v>
      </c>
      <c r="D42" t="s">
        <v>202</v>
      </c>
      <c r="E42" t="s">
        <v>104</v>
      </c>
      <c r="I42" t="s">
        <v>81</v>
      </c>
      <c r="J42" t="s">
        <v>82</v>
      </c>
      <c r="K42" s="2">
        <v>0.39374999999999999</v>
      </c>
      <c r="L42" t="s">
        <v>335</v>
      </c>
      <c r="M42" t="s">
        <v>324</v>
      </c>
    </row>
    <row r="43" spans="1:49" x14ac:dyDescent="0.2">
      <c r="A43" t="s">
        <v>333</v>
      </c>
      <c r="B43" t="s">
        <v>101</v>
      </c>
      <c r="C43" t="s">
        <v>334</v>
      </c>
      <c r="D43" t="s">
        <v>202</v>
      </c>
      <c r="E43" t="s">
        <v>104</v>
      </c>
      <c r="I43" t="s">
        <v>81</v>
      </c>
      <c r="J43" t="s">
        <v>82</v>
      </c>
      <c r="K43" s="2">
        <v>0.39444444444444443</v>
      </c>
      <c r="L43" t="s">
        <v>336</v>
      </c>
      <c r="M43" t="s">
        <v>324</v>
      </c>
      <c r="N43" t="s">
        <v>337</v>
      </c>
      <c r="O43" t="s">
        <v>85</v>
      </c>
      <c r="P43" t="s">
        <v>285</v>
      </c>
      <c r="Q43" t="s">
        <v>85</v>
      </c>
      <c r="R43" t="s">
        <v>235</v>
      </c>
      <c r="S43" t="s">
        <v>85</v>
      </c>
      <c r="T43" t="s">
        <v>89</v>
      </c>
      <c r="U43" t="s">
        <v>89</v>
      </c>
      <c r="V43" t="s">
        <v>338</v>
      </c>
      <c r="W43" t="s">
        <v>85</v>
      </c>
      <c r="X43" t="s">
        <v>339</v>
      </c>
      <c r="Y43" t="s">
        <v>85</v>
      </c>
      <c r="Z43" t="s">
        <v>235</v>
      </c>
      <c r="AA43" t="s">
        <v>85</v>
      </c>
      <c r="AB43">
        <f>-(0.05 %)</f>
        <v>-5.0000000000000001E-4</v>
      </c>
      <c r="AC43" t="s">
        <v>89</v>
      </c>
      <c r="AD43" t="s">
        <v>248</v>
      </c>
      <c r="AE43" t="s">
        <v>85</v>
      </c>
      <c r="AF43" t="s">
        <v>249</v>
      </c>
      <c r="AG43" t="s">
        <v>85</v>
      </c>
      <c r="AH43" t="s">
        <v>311</v>
      </c>
      <c r="AI43" t="s">
        <v>311</v>
      </c>
      <c r="AJ43" t="s">
        <v>339</v>
      </c>
      <c r="AK43" t="s">
        <v>339</v>
      </c>
      <c r="AL43" t="s">
        <v>235</v>
      </c>
      <c r="AM43" t="s">
        <v>235</v>
      </c>
      <c r="AN43" t="s">
        <v>89</v>
      </c>
      <c r="AO43" t="s">
        <v>89</v>
      </c>
      <c r="AP43" t="s">
        <v>228</v>
      </c>
      <c r="AQ43" t="s">
        <v>228</v>
      </c>
      <c r="AR43" t="s">
        <v>340</v>
      </c>
      <c r="AS43" t="s">
        <v>340</v>
      </c>
      <c r="AT43" s="4">
        <v>0.04</v>
      </c>
      <c r="AU43" s="4">
        <v>0.06</v>
      </c>
      <c r="AV43" s="4">
        <v>0.11</v>
      </c>
      <c r="AW43" s="4">
        <v>0.24</v>
      </c>
    </row>
    <row r="44" spans="1:49" x14ac:dyDescent="0.2">
      <c r="A44" t="s">
        <v>341</v>
      </c>
      <c r="B44" t="s">
        <v>101</v>
      </c>
      <c r="C44" t="s">
        <v>342</v>
      </c>
      <c r="D44" t="s">
        <v>343</v>
      </c>
      <c r="E44" t="s">
        <v>158</v>
      </c>
      <c r="I44" t="s">
        <v>81</v>
      </c>
      <c r="J44" t="s">
        <v>82</v>
      </c>
      <c r="K44" s="2">
        <v>0.39444444444444443</v>
      </c>
      <c r="L44" t="s">
        <v>344</v>
      </c>
      <c r="M44" t="s">
        <v>345</v>
      </c>
    </row>
    <row r="45" spans="1:49" x14ac:dyDescent="0.2">
      <c r="A45" t="s">
        <v>341</v>
      </c>
      <c r="B45" t="s">
        <v>101</v>
      </c>
      <c r="C45" t="s">
        <v>342</v>
      </c>
      <c r="D45" t="s">
        <v>343</v>
      </c>
      <c r="E45" t="s">
        <v>158</v>
      </c>
      <c r="I45" t="s">
        <v>81</v>
      </c>
      <c r="J45" t="s">
        <v>82</v>
      </c>
      <c r="K45" s="2">
        <v>0.39444444444444443</v>
      </c>
      <c r="L45" t="s">
        <v>346</v>
      </c>
      <c r="M45" t="s">
        <v>345</v>
      </c>
      <c r="N45" t="s">
        <v>347</v>
      </c>
      <c r="O45" t="s">
        <v>85</v>
      </c>
      <c r="P45" t="s">
        <v>167</v>
      </c>
      <c r="Q45" t="s">
        <v>85</v>
      </c>
      <c r="R45" t="s">
        <v>227</v>
      </c>
      <c r="S45" t="s">
        <v>85</v>
      </c>
      <c r="T45">
        <f>-(0.05 %)</f>
        <v>-5.0000000000000001E-4</v>
      </c>
      <c r="U45" t="s">
        <v>89</v>
      </c>
      <c r="V45" t="s">
        <v>348</v>
      </c>
      <c r="W45" t="s">
        <v>85</v>
      </c>
      <c r="X45" t="s">
        <v>167</v>
      </c>
      <c r="Y45" t="s">
        <v>85</v>
      </c>
      <c r="Z45" t="s">
        <v>227</v>
      </c>
      <c r="AA45" t="s">
        <v>85</v>
      </c>
      <c r="AB45" t="s">
        <v>89</v>
      </c>
      <c r="AC45" t="s">
        <v>89</v>
      </c>
      <c r="AD45" t="s">
        <v>138</v>
      </c>
      <c r="AE45" t="s">
        <v>85</v>
      </c>
      <c r="AF45" t="s">
        <v>249</v>
      </c>
      <c r="AG45" t="s">
        <v>85</v>
      </c>
      <c r="AH45" t="s">
        <v>311</v>
      </c>
      <c r="AI45" t="s">
        <v>311</v>
      </c>
      <c r="AJ45" t="s">
        <v>167</v>
      </c>
      <c r="AK45" t="s">
        <v>167</v>
      </c>
      <c r="AL45" t="s">
        <v>235</v>
      </c>
      <c r="AM45" t="s">
        <v>235</v>
      </c>
      <c r="AN45" t="s">
        <v>89</v>
      </c>
      <c r="AO45" t="s">
        <v>89</v>
      </c>
      <c r="AP45" t="s">
        <v>228</v>
      </c>
      <c r="AQ45" t="s">
        <v>228</v>
      </c>
      <c r="AR45" t="s">
        <v>257</v>
      </c>
      <c r="AS45" t="s">
        <v>257</v>
      </c>
      <c r="AT45" s="4">
        <v>0.02</v>
      </c>
      <c r="AU45" s="4">
        <v>0.03</v>
      </c>
      <c r="AV45" s="4">
        <v>0.06</v>
      </c>
      <c r="AW45" s="4">
        <v>0.14000000000000001</v>
      </c>
    </row>
    <row r="46" spans="1:49" x14ac:dyDescent="0.2">
      <c r="A46" t="s">
        <v>349</v>
      </c>
      <c r="B46" t="s">
        <v>101</v>
      </c>
      <c r="C46" t="s">
        <v>350</v>
      </c>
      <c r="D46" t="s">
        <v>351</v>
      </c>
      <c r="E46" t="s">
        <v>158</v>
      </c>
      <c r="I46" t="s">
        <v>81</v>
      </c>
      <c r="J46" t="s">
        <v>82</v>
      </c>
      <c r="K46" s="2">
        <v>0.39444444444444443</v>
      </c>
      <c r="L46" t="s">
        <v>352</v>
      </c>
      <c r="M46" t="s">
        <v>195</v>
      </c>
    </row>
    <row r="47" spans="1:49" x14ac:dyDescent="0.2">
      <c r="A47" t="s">
        <v>349</v>
      </c>
      <c r="B47" t="s">
        <v>101</v>
      </c>
      <c r="C47" t="s">
        <v>350</v>
      </c>
      <c r="D47" t="s">
        <v>351</v>
      </c>
      <c r="E47" t="s">
        <v>158</v>
      </c>
      <c r="I47" t="s">
        <v>81</v>
      </c>
      <c r="J47" t="s">
        <v>82</v>
      </c>
      <c r="K47" s="2">
        <v>0.39444444444444443</v>
      </c>
      <c r="L47" t="s">
        <v>353</v>
      </c>
      <c r="M47" t="s">
        <v>195</v>
      </c>
      <c r="N47" t="s">
        <v>347</v>
      </c>
      <c r="O47" t="s">
        <v>85</v>
      </c>
      <c r="P47" t="s">
        <v>354</v>
      </c>
      <c r="Q47" t="s">
        <v>85</v>
      </c>
      <c r="R47" t="s">
        <v>128</v>
      </c>
      <c r="S47" t="s">
        <v>85</v>
      </c>
      <c r="T47" t="s">
        <v>355</v>
      </c>
      <c r="U47" t="s">
        <v>89</v>
      </c>
      <c r="V47" t="s">
        <v>356</v>
      </c>
      <c r="W47" t="s">
        <v>357</v>
      </c>
      <c r="X47" t="s">
        <v>358</v>
      </c>
      <c r="Y47" t="s">
        <v>354</v>
      </c>
      <c r="Z47" t="s">
        <v>88</v>
      </c>
      <c r="AA47" t="s">
        <v>359</v>
      </c>
      <c r="AB47" t="s">
        <v>360</v>
      </c>
      <c r="AC47">
        <f>-(0.17 %)</f>
        <v>-1.7000000000000001E-3</v>
      </c>
      <c r="AD47" t="s">
        <v>248</v>
      </c>
      <c r="AE47" t="s">
        <v>121</v>
      </c>
      <c r="AF47" t="s">
        <v>361</v>
      </c>
      <c r="AG47" t="s">
        <v>174</v>
      </c>
      <c r="AH47" t="s">
        <v>311</v>
      </c>
      <c r="AI47" t="s">
        <v>311</v>
      </c>
      <c r="AJ47" t="s">
        <v>362</v>
      </c>
      <c r="AK47" t="s">
        <v>362</v>
      </c>
      <c r="AL47" t="s">
        <v>227</v>
      </c>
      <c r="AM47" t="s">
        <v>227</v>
      </c>
      <c r="AN47" t="s">
        <v>89</v>
      </c>
      <c r="AO47" t="s">
        <v>89</v>
      </c>
      <c r="AP47" t="s">
        <v>228</v>
      </c>
      <c r="AQ47" t="s">
        <v>228</v>
      </c>
      <c r="AR47" t="s">
        <v>340</v>
      </c>
      <c r="AS47" t="s">
        <v>340</v>
      </c>
      <c r="AT47" s="4">
        <v>0.21</v>
      </c>
      <c r="AU47" s="4">
        <v>0.26</v>
      </c>
      <c r="AV47" s="4">
        <v>0.32</v>
      </c>
      <c r="AW47" s="4">
        <v>0.59</v>
      </c>
    </row>
    <row r="48" spans="1:49" x14ac:dyDescent="0.2">
      <c r="A48" t="s">
        <v>363</v>
      </c>
      <c r="B48" t="s">
        <v>101</v>
      </c>
      <c r="C48" t="s">
        <v>364</v>
      </c>
      <c r="D48" t="s">
        <v>365</v>
      </c>
      <c r="E48" t="s">
        <v>104</v>
      </c>
      <c r="I48" t="s">
        <v>81</v>
      </c>
      <c r="J48" t="s">
        <v>82</v>
      </c>
      <c r="K48" s="2">
        <v>0.39513888888888887</v>
      </c>
      <c r="L48" t="s">
        <v>366</v>
      </c>
      <c r="M48" t="s">
        <v>212</v>
      </c>
    </row>
    <row r="49" spans="1:49" x14ac:dyDescent="0.2">
      <c r="A49" t="s">
        <v>367</v>
      </c>
      <c r="B49" t="s">
        <v>101</v>
      </c>
      <c r="C49" t="s">
        <v>368</v>
      </c>
      <c r="D49" t="s">
        <v>369</v>
      </c>
      <c r="E49" t="s">
        <v>158</v>
      </c>
      <c r="I49" t="s">
        <v>81</v>
      </c>
      <c r="J49" t="s">
        <v>82</v>
      </c>
      <c r="K49" s="2">
        <v>0.39513888888888887</v>
      </c>
      <c r="L49" t="s">
        <v>370</v>
      </c>
      <c r="M49" t="s">
        <v>204</v>
      </c>
    </row>
    <row r="50" spans="1:49" x14ac:dyDescent="0.2">
      <c r="A50" t="s">
        <v>363</v>
      </c>
      <c r="B50" t="s">
        <v>101</v>
      </c>
      <c r="C50" t="s">
        <v>364</v>
      </c>
      <c r="D50" t="s">
        <v>365</v>
      </c>
      <c r="E50" t="s">
        <v>104</v>
      </c>
      <c r="I50" t="s">
        <v>81</v>
      </c>
      <c r="J50" t="s">
        <v>82</v>
      </c>
      <c r="K50" s="2">
        <v>0.39513888888888887</v>
      </c>
      <c r="L50" t="s">
        <v>371</v>
      </c>
      <c r="M50" t="s">
        <v>212</v>
      </c>
      <c r="N50" t="s">
        <v>372</v>
      </c>
      <c r="O50" t="s">
        <v>85</v>
      </c>
      <c r="P50" t="s">
        <v>373</v>
      </c>
      <c r="Q50" t="s">
        <v>85</v>
      </c>
      <c r="R50" t="s">
        <v>97</v>
      </c>
      <c r="S50" t="s">
        <v>85</v>
      </c>
      <c r="T50" t="s">
        <v>374</v>
      </c>
      <c r="U50" t="s">
        <v>89</v>
      </c>
      <c r="V50" t="s">
        <v>375</v>
      </c>
      <c r="W50" t="s">
        <v>85</v>
      </c>
      <c r="X50" t="s">
        <v>373</v>
      </c>
      <c r="Y50" t="s">
        <v>85</v>
      </c>
      <c r="Z50" t="s">
        <v>168</v>
      </c>
      <c r="AA50" t="s">
        <v>85</v>
      </c>
      <c r="AB50" t="s">
        <v>376</v>
      </c>
      <c r="AC50" t="s">
        <v>89</v>
      </c>
      <c r="AD50" t="s">
        <v>248</v>
      </c>
      <c r="AE50" t="s">
        <v>85</v>
      </c>
      <c r="AF50" t="s">
        <v>299</v>
      </c>
      <c r="AG50" t="s">
        <v>85</v>
      </c>
      <c r="AH50" t="s">
        <v>250</v>
      </c>
      <c r="AI50" t="s">
        <v>250</v>
      </c>
      <c r="AJ50" t="s">
        <v>377</v>
      </c>
      <c r="AK50" t="s">
        <v>377</v>
      </c>
      <c r="AL50" t="s">
        <v>378</v>
      </c>
      <c r="AM50" t="s">
        <v>378</v>
      </c>
      <c r="AN50" t="s">
        <v>89</v>
      </c>
      <c r="AO50" t="s">
        <v>89</v>
      </c>
      <c r="AP50" t="s">
        <v>228</v>
      </c>
      <c r="AQ50" t="s">
        <v>228</v>
      </c>
      <c r="AR50" t="s">
        <v>257</v>
      </c>
      <c r="AS50" t="s">
        <v>257</v>
      </c>
      <c r="AT50" s="4">
        <v>0.04</v>
      </c>
      <c r="AU50" s="4">
        <v>0.06</v>
      </c>
      <c r="AV50" s="4">
        <v>0.09</v>
      </c>
      <c r="AW50" s="4">
        <v>0.17</v>
      </c>
    </row>
    <row r="51" spans="1:49" x14ac:dyDescent="0.2">
      <c r="A51" t="s">
        <v>367</v>
      </c>
      <c r="B51" t="s">
        <v>101</v>
      </c>
      <c r="C51" t="s">
        <v>368</v>
      </c>
      <c r="D51" t="s">
        <v>369</v>
      </c>
      <c r="E51" t="s">
        <v>158</v>
      </c>
      <c r="I51" t="s">
        <v>81</v>
      </c>
      <c r="J51" t="s">
        <v>82</v>
      </c>
      <c r="K51" s="2">
        <v>0.39513888888888887</v>
      </c>
      <c r="L51" t="s">
        <v>379</v>
      </c>
      <c r="M51" t="s">
        <v>204</v>
      </c>
      <c r="N51" t="s">
        <v>253</v>
      </c>
      <c r="O51" t="s">
        <v>85</v>
      </c>
      <c r="P51" t="s">
        <v>380</v>
      </c>
      <c r="Q51" t="s">
        <v>85</v>
      </c>
      <c r="R51" t="s">
        <v>128</v>
      </c>
      <c r="S51" t="s">
        <v>85</v>
      </c>
      <c r="T51" t="s">
        <v>381</v>
      </c>
      <c r="U51" t="s">
        <v>89</v>
      </c>
      <c r="V51" t="s">
        <v>382</v>
      </c>
      <c r="W51" t="s">
        <v>85</v>
      </c>
      <c r="X51" t="s">
        <v>380</v>
      </c>
      <c r="Y51" t="s">
        <v>85</v>
      </c>
      <c r="Z51" t="s">
        <v>128</v>
      </c>
      <c r="AA51" t="s">
        <v>85</v>
      </c>
      <c r="AB51" t="s">
        <v>383</v>
      </c>
      <c r="AC51" t="s">
        <v>89</v>
      </c>
      <c r="AD51" t="s">
        <v>138</v>
      </c>
      <c r="AE51" t="s">
        <v>85</v>
      </c>
      <c r="AF51" t="s">
        <v>221</v>
      </c>
      <c r="AG51" t="s">
        <v>85</v>
      </c>
      <c r="AH51" t="s">
        <v>250</v>
      </c>
      <c r="AI51" t="s">
        <v>250</v>
      </c>
      <c r="AJ51" t="s">
        <v>384</v>
      </c>
      <c r="AK51" t="s">
        <v>384</v>
      </c>
      <c r="AL51" t="s">
        <v>153</v>
      </c>
      <c r="AM51" t="s">
        <v>153</v>
      </c>
      <c r="AN51" t="s">
        <v>89</v>
      </c>
      <c r="AO51" t="s">
        <v>89</v>
      </c>
      <c r="AP51" t="s">
        <v>228</v>
      </c>
      <c r="AQ51" t="s">
        <v>228</v>
      </c>
      <c r="AR51" t="s">
        <v>257</v>
      </c>
      <c r="AS51" t="s">
        <v>257</v>
      </c>
      <c r="AT51" s="4">
        <v>0.02</v>
      </c>
      <c r="AU51" s="4">
        <v>0.04</v>
      </c>
      <c r="AV51" s="4">
        <v>0.09</v>
      </c>
      <c r="AW51" s="4">
        <v>0.18</v>
      </c>
    </row>
    <row r="52" spans="1:49" x14ac:dyDescent="0.2">
      <c r="A52" t="s">
        <v>385</v>
      </c>
      <c r="B52" t="s">
        <v>101</v>
      </c>
      <c r="C52" t="s">
        <v>386</v>
      </c>
      <c r="D52" t="s">
        <v>387</v>
      </c>
      <c r="E52" t="s">
        <v>104</v>
      </c>
      <c r="I52" t="s">
        <v>81</v>
      </c>
      <c r="J52" t="s">
        <v>82</v>
      </c>
      <c r="K52" s="2">
        <v>0.39513888888888887</v>
      </c>
      <c r="L52" t="s">
        <v>388</v>
      </c>
      <c r="M52" t="s">
        <v>212</v>
      </c>
    </row>
    <row r="53" spans="1:49" x14ac:dyDescent="0.2">
      <c r="A53" t="s">
        <v>385</v>
      </c>
      <c r="B53" t="s">
        <v>101</v>
      </c>
      <c r="C53" t="s">
        <v>386</v>
      </c>
      <c r="D53" t="s">
        <v>387</v>
      </c>
      <c r="E53" t="s">
        <v>104</v>
      </c>
      <c r="I53" t="s">
        <v>81</v>
      </c>
      <c r="J53" t="s">
        <v>82</v>
      </c>
      <c r="K53" s="2">
        <v>0.39513888888888887</v>
      </c>
      <c r="L53" t="s">
        <v>389</v>
      </c>
      <c r="M53" t="s">
        <v>212</v>
      </c>
      <c r="N53" t="s">
        <v>253</v>
      </c>
      <c r="O53" t="s">
        <v>85</v>
      </c>
      <c r="P53" t="s">
        <v>134</v>
      </c>
      <c r="Q53" t="s">
        <v>85</v>
      </c>
      <c r="R53" t="s">
        <v>235</v>
      </c>
      <c r="S53" t="s">
        <v>85</v>
      </c>
      <c r="T53" t="s">
        <v>89</v>
      </c>
      <c r="U53" t="s">
        <v>89</v>
      </c>
      <c r="V53" t="s">
        <v>390</v>
      </c>
      <c r="W53" t="s">
        <v>85</v>
      </c>
      <c r="X53" t="s">
        <v>119</v>
      </c>
      <c r="Y53" t="s">
        <v>85</v>
      </c>
      <c r="Z53" t="s">
        <v>235</v>
      </c>
      <c r="AA53" t="s">
        <v>85</v>
      </c>
      <c r="AB53" t="s">
        <v>89</v>
      </c>
      <c r="AC53" t="s">
        <v>89</v>
      </c>
      <c r="AD53" t="s">
        <v>138</v>
      </c>
      <c r="AE53" t="s">
        <v>85</v>
      </c>
      <c r="AF53" t="s">
        <v>249</v>
      </c>
      <c r="AG53" t="s">
        <v>85</v>
      </c>
      <c r="AH53" t="s">
        <v>264</v>
      </c>
      <c r="AI53" t="s">
        <v>264</v>
      </c>
      <c r="AJ53" t="s">
        <v>119</v>
      </c>
      <c r="AK53" t="s">
        <v>119</v>
      </c>
      <c r="AL53" t="s">
        <v>235</v>
      </c>
      <c r="AM53" t="s">
        <v>235</v>
      </c>
      <c r="AN53" t="s">
        <v>89</v>
      </c>
      <c r="AO53" t="s">
        <v>89</v>
      </c>
      <c r="AP53" t="s">
        <v>228</v>
      </c>
      <c r="AQ53" t="s">
        <v>228</v>
      </c>
      <c r="AR53" t="s">
        <v>257</v>
      </c>
      <c r="AS53" t="s">
        <v>257</v>
      </c>
      <c r="AT53" s="4">
        <v>7.0000000000000007E-2</v>
      </c>
      <c r="AU53" s="4">
        <v>0.1</v>
      </c>
      <c r="AV53" s="4">
        <v>0.15</v>
      </c>
      <c r="AW53" s="4">
        <v>0.51</v>
      </c>
    </row>
    <row r="54" spans="1:49" x14ac:dyDescent="0.2">
      <c r="A54" t="s">
        <v>391</v>
      </c>
      <c r="B54" t="s">
        <v>101</v>
      </c>
      <c r="C54" t="s">
        <v>392</v>
      </c>
      <c r="D54" t="s">
        <v>393</v>
      </c>
      <c r="E54" t="s">
        <v>158</v>
      </c>
      <c r="I54" t="s">
        <v>81</v>
      </c>
      <c r="J54" t="s">
        <v>82</v>
      </c>
      <c r="K54" s="2">
        <v>0.39513888888888887</v>
      </c>
      <c r="L54" t="s">
        <v>394</v>
      </c>
      <c r="M54" t="s">
        <v>212</v>
      </c>
    </row>
    <row r="55" spans="1:49" x14ac:dyDescent="0.2">
      <c r="A55" t="s">
        <v>391</v>
      </c>
      <c r="B55" t="s">
        <v>101</v>
      </c>
      <c r="C55" t="s">
        <v>392</v>
      </c>
      <c r="D55" t="s">
        <v>393</v>
      </c>
      <c r="E55" t="s">
        <v>158</v>
      </c>
      <c r="I55" t="s">
        <v>81</v>
      </c>
      <c r="K55" s="2">
        <v>0.39583333333333331</v>
      </c>
      <c r="L55" t="s">
        <v>395</v>
      </c>
      <c r="M55" t="s">
        <v>212</v>
      </c>
    </row>
    <row r="56" spans="1:49" x14ac:dyDescent="0.2">
      <c r="A56" t="s">
        <v>396</v>
      </c>
      <c r="B56" t="s">
        <v>101</v>
      </c>
      <c r="C56" t="s">
        <v>397</v>
      </c>
      <c r="D56" t="s">
        <v>398</v>
      </c>
      <c r="E56" t="s">
        <v>104</v>
      </c>
      <c r="I56" t="s">
        <v>81</v>
      </c>
      <c r="J56" t="s">
        <v>82</v>
      </c>
      <c r="K56" s="2">
        <v>0.39583333333333331</v>
      </c>
      <c r="L56" t="s">
        <v>399</v>
      </c>
      <c r="M56" t="s">
        <v>345</v>
      </c>
    </row>
    <row r="57" spans="1:49" x14ac:dyDescent="0.2">
      <c r="A57" t="s">
        <v>396</v>
      </c>
      <c r="B57" t="s">
        <v>101</v>
      </c>
      <c r="C57" t="s">
        <v>397</v>
      </c>
      <c r="D57" t="s">
        <v>398</v>
      </c>
      <c r="E57" t="s">
        <v>104</v>
      </c>
      <c r="I57" t="s">
        <v>81</v>
      </c>
      <c r="J57" t="s">
        <v>82</v>
      </c>
      <c r="K57" s="2">
        <v>0.39583333333333331</v>
      </c>
      <c r="L57" t="s">
        <v>400</v>
      </c>
      <c r="M57" t="s">
        <v>345</v>
      </c>
      <c r="N57" t="s">
        <v>372</v>
      </c>
      <c r="O57" t="s">
        <v>85</v>
      </c>
      <c r="P57" t="s">
        <v>267</v>
      </c>
      <c r="Q57" t="s">
        <v>85</v>
      </c>
      <c r="R57" t="s">
        <v>227</v>
      </c>
      <c r="S57" t="s">
        <v>85</v>
      </c>
      <c r="T57" t="s">
        <v>401</v>
      </c>
      <c r="U57" t="s">
        <v>89</v>
      </c>
      <c r="V57" t="s">
        <v>338</v>
      </c>
      <c r="W57" t="s">
        <v>85</v>
      </c>
      <c r="X57" t="s">
        <v>93</v>
      </c>
      <c r="Y57" t="s">
        <v>85</v>
      </c>
      <c r="Z57" t="s">
        <v>227</v>
      </c>
      <c r="AA57" t="s">
        <v>85</v>
      </c>
      <c r="AB57">
        <f>-(0.38 %)</f>
        <v>-3.8E-3</v>
      </c>
      <c r="AC57" t="s">
        <v>89</v>
      </c>
      <c r="AD57" t="s">
        <v>138</v>
      </c>
      <c r="AE57" t="s">
        <v>85</v>
      </c>
      <c r="AF57" t="s">
        <v>249</v>
      </c>
      <c r="AG57" t="s">
        <v>85</v>
      </c>
      <c r="AH57" t="s">
        <v>402</v>
      </c>
      <c r="AI57" t="s">
        <v>402</v>
      </c>
      <c r="AJ57" t="s">
        <v>403</v>
      </c>
      <c r="AK57" t="s">
        <v>403</v>
      </c>
      <c r="AL57" t="s">
        <v>227</v>
      </c>
      <c r="AM57" t="s">
        <v>227</v>
      </c>
      <c r="AN57" t="s">
        <v>89</v>
      </c>
      <c r="AO57" t="s">
        <v>89</v>
      </c>
      <c r="AP57" t="s">
        <v>228</v>
      </c>
      <c r="AQ57" t="s">
        <v>228</v>
      </c>
      <c r="AR57" t="s">
        <v>257</v>
      </c>
      <c r="AS57" t="s">
        <v>257</v>
      </c>
      <c r="AT57" s="4">
        <v>0.01</v>
      </c>
      <c r="AU57" s="4">
        <v>0.01</v>
      </c>
      <c r="AV57" s="4">
        <v>0.03</v>
      </c>
      <c r="AW57" s="4">
        <v>0.16</v>
      </c>
    </row>
    <row r="58" spans="1:49" x14ac:dyDescent="0.2">
      <c r="A58" t="s">
        <v>404</v>
      </c>
      <c r="B58" t="s">
        <v>101</v>
      </c>
      <c r="C58" t="s">
        <v>405</v>
      </c>
      <c r="D58" t="s">
        <v>406</v>
      </c>
      <c r="E58" t="s">
        <v>158</v>
      </c>
      <c r="I58" t="s">
        <v>81</v>
      </c>
      <c r="J58" t="s">
        <v>82</v>
      </c>
      <c r="K58" s="2">
        <v>0.39583333333333331</v>
      </c>
      <c r="L58" t="s">
        <v>407</v>
      </c>
      <c r="M58" t="s">
        <v>84</v>
      </c>
    </row>
    <row r="59" spans="1:49" x14ac:dyDescent="0.2">
      <c r="A59" t="s">
        <v>404</v>
      </c>
      <c r="B59" t="s">
        <v>101</v>
      </c>
      <c r="C59" t="s">
        <v>405</v>
      </c>
      <c r="D59" t="s">
        <v>406</v>
      </c>
      <c r="E59" t="s">
        <v>158</v>
      </c>
      <c r="I59" t="s">
        <v>81</v>
      </c>
      <c r="J59" t="s">
        <v>82</v>
      </c>
      <c r="K59" s="2">
        <v>0.39583333333333331</v>
      </c>
      <c r="L59" t="s">
        <v>408</v>
      </c>
      <c r="M59" t="s">
        <v>84</v>
      </c>
      <c r="N59" t="s">
        <v>372</v>
      </c>
      <c r="O59" t="s">
        <v>85</v>
      </c>
      <c r="P59" t="s">
        <v>409</v>
      </c>
      <c r="Q59" t="s">
        <v>85</v>
      </c>
      <c r="R59" t="s">
        <v>88</v>
      </c>
      <c r="S59" t="s">
        <v>85</v>
      </c>
      <c r="T59" t="s">
        <v>410</v>
      </c>
      <c r="U59" t="s">
        <v>89</v>
      </c>
      <c r="V59" t="s">
        <v>411</v>
      </c>
      <c r="W59" t="s">
        <v>85</v>
      </c>
      <c r="X59" t="s">
        <v>409</v>
      </c>
      <c r="Y59" t="s">
        <v>85</v>
      </c>
      <c r="Z59" t="s">
        <v>239</v>
      </c>
      <c r="AA59" t="s">
        <v>85</v>
      </c>
      <c r="AB59" t="s">
        <v>412</v>
      </c>
      <c r="AC59" t="s">
        <v>89</v>
      </c>
      <c r="AD59" t="s">
        <v>138</v>
      </c>
      <c r="AE59" t="s">
        <v>85</v>
      </c>
      <c r="AF59" t="s">
        <v>256</v>
      </c>
      <c r="AG59" t="s">
        <v>85</v>
      </c>
      <c r="AH59" t="s">
        <v>413</v>
      </c>
      <c r="AI59" t="s">
        <v>413</v>
      </c>
      <c r="AJ59" t="s">
        <v>119</v>
      </c>
      <c r="AK59" t="s">
        <v>119</v>
      </c>
      <c r="AL59" t="s">
        <v>128</v>
      </c>
      <c r="AM59" t="s">
        <v>128</v>
      </c>
      <c r="AN59" t="s">
        <v>89</v>
      </c>
      <c r="AO59" t="s">
        <v>89</v>
      </c>
      <c r="AP59" t="s">
        <v>228</v>
      </c>
      <c r="AQ59" t="s">
        <v>228</v>
      </c>
      <c r="AR59" t="s">
        <v>414</v>
      </c>
      <c r="AS59" t="s">
        <v>414</v>
      </c>
      <c r="AT59" s="4">
        <v>0.01</v>
      </c>
      <c r="AU59" s="4">
        <v>0.01</v>
      </c>
      <c r="AV59" s="4">
        <v>0.03</v>
      </c>
      <c r="AW59" s="4">
        <v>0.12</v>
      </c>
    </row>
    <row r="60" spans="1:49" x14ac:dyDescent="0.2">
      <c r="A60" t="s">
        <v>415</v>
      </c>
      <c r="B60" t="s">
        <v>101</v>
      </c>
      <c r="C60" t="s">
        <v>416</v>
      </c>
      <c r="D60" t="s">
        <v>417</v>
      </c>
      <c r="E60" t="s">
        <v>158</v>
      </c>
      <c r="I60" t="s">
        <v>81</v>
      </c>
      <c r="J60" t="s">
        <v>82</v>
      </c>
      <c r="K60" s="2">
        <v>0.39583333333333331</v>
      </c>
      <c r="L60" t="s">
        <v>418</v>
      </c>
      <c r="M60" t="s">
        <v>184</v>
      </c>
    </row>
    <row r="61" spans="1:49" x14ac:dyDescent="0.2">
      <c r="A61" t="s">
        <v>415</v>
      </c>
      <c r="B61" t="s">
        <v>101</v>
      </c>
      <c r="C61" t="s">
        <v>416</v>
      </c>
      <c r="D61" t="s">
        <v>417</v>
      </c>
      <c r="E61" t="s">
        <v>158</v>
      </c>
      <c r="I61" t="s">
        <v>81</v>
      </c>
      <c r="J61" t="s">
        <v>82</v>
      </c>
      <c r="K61" s="2">
        <v>0.39583333333333331</v>
      </c>
      <c r="L61" t="s">
        <v>419</v>
      </c>
      <c r="M61" t="s">
        <v>184</v>
      </c>
      <c r="N61" t="s">
        <v>420</v>
      </c>
      <c r="O61" t="s">
        <v>85</v>
      </c>
      <c r="P61" t="s">
        <v>421</v>
      </c>
      <c r="Q61" t="s">
        <v>85</v>
      </c>
      <c r="R61" t="s">
        <v>88</v>
      </c>
      <c r="S61" t="s">
        <v>85</v>
      </c>
      <c r="T61" t="s">
        <v>89</v>
      </c>
      <c r="U61" t="s">
        <v>89</v>
      </c>
      <c r="V61" t="s">
        <v>422</v>
      </c>
      <c r="W61" t="s">
        <v>85</v>
      </c>
      <c r="X61" t="s">
        <v>423</v>
      </c>
      <c r="Y61" t="s">
        <v>85</v>
      </c>
      <c r="Z61" t="s">
        <v>88</v>
      </c>
      <c r="AA61" t="s">
        <v>85</v>
      </c>
      <c r="AB61" t="s">
        <v>89</v>
      </c>
      <c r="AC61" t="s">
        <v>89</v>
      </c>
      <c r="AD61" t="s">
        <v>138</v>
      </c>
      <c r="AE61" t="s">
        <v>85</v>
      </c>
      <c r="AF61" t="s">
        <v>221</v>
      </c>
      <c r="AG61" t="s">
        <v>85</v>
      </c>
      <c r="AH61" t="s">
        <v>402</v>
      </c>
      <c r="AI61" t="s">
        <v>402</v>
      </c>
      <c r="AJ61" t="s">
        <v>424</v>
      </c>
      <c r="AK61" t="s">
        <v>424</v>
      </c>
      <c r="AL61" t="s">
        <v>129</v>
      </c>
      <c r="AM61" t="s">
        <v>129</v>
      </c>
      <c r="AN61" t="s">
        <v>89</v>
      </c>
      <c r="AO61" t="s">
        <v>89</v>
      </c>
      <c r="AP61" t="s">
        <v>228</v>
      </c>
      <c r="AQ61" t="s">
        <v>228</v>
      </c>
      <c r="AR61" t="s">
        <v>257</v>
      </c>
      <c r="AS61" t="s">
        <v>257</v>
      </c>
      <c r="AT61" s="4">
        <v>0.01</v>
      </c>
      <c r="AU61" s="4">
        <v>0.03</v>
      </c>
      <c r="AV61" s="4">
        <v>0.08</v>
      </c>
      <c r="AW61" s="4">
        <v>0.23</v>
      </c>
    </row>
    <row r="62" spans="1:49" x14ac:dyDescent="0.2">
      <c r="A62" t="s">
        <v>425</v>
      </c>
      <c r="B62" t="s">
        <v>101</v>
      </c>
      <c r="C62" t="s">
        <v>426</v>
      </c>
      <c r="D62" t="s">
        <v>427</v>
      </c>
      <c r="E62" t="s">
        <v>104</v>
      </c>
      <c r="I62" t="s">
        <v>81</v>
      </c>
      <c r="J62" t="s">
        <v>82</v>
      </c>
      <c r="K62" s="2">
        <v>0.39652777777777781</v>
      </c>
      <c r="L62" t="s">
        <v>428</v>
      </c>
      <c r="M62" t="s">
        <v>204</v>
      </c>
    </row>
    <row r="63" spans="1:49" x14ac:dyDescent="0.2">
      <c r="A63" t="s">
        <v>425</v>
      </c>
      <c r="B63" t="s">
        <v>101</v>
      </c>
      <c r="C63" t="s">
        <v>426</v>
      </c>
      <c r="D63" t="s">
        <v>427</v>
      </c>
      <c r="E63" t="s">
        <v>104</v>
      </c>
      <c r="I63" t="s">
        <v>81</v>
      </c>
      <c r="J63" t="s">
        <v>82</v>
      </c>
      <c r="K63" s="2">
        <v>0.39652777777777781</v>
      </c>
      <c r="L63" t="s">
        <v>429</v>
      </c>
      <c r="M63" t="s">
        <v>204</v>
      </c>
      <c r="N63" t="s">
        <v>430</v>
      </c>
      <c r="O63" t="s">
        <v>85</v>
      </c>
      <c r="P63" t="s">
        <v>431</v>
      </c>
      <c r="Q63" t="s">
        <v>85</v>
      </c>
      <c r="R63" t="s">
        <v>153</v>
      </c>
      <c r="S63" t="s">
        <v>85</v>
      </c>
      <c r="T63" t="s">
        <v>432</v>
      </c>
      <c r="U63" t="s">
        <v>89</v>
      </c>
      <c r="V63" t="s">
        <v>433</v>
      </c>
      <c r="W63" t="s">
        <v>85</v>
      </c>
      <c r="X63" t="s">
        <v>431</v>
      </c>
      <c r="Y63" t="s">
        <v>85</v>
      </c>
      <c r="Z63" t="s">
        <v>227</v>
      </c>
      <c r="AA63" t="s">
        <v>85</v>
      </c>
      <c r="AB63" t="s">
        <v>434</v>
      </c>
      <c r="AC63" t="s">
        <v>89</v>
      </c>
      <c r="AD63" t="s">
        <v>138</v>
      </c>
      <c r="AE63" t="s">
        <v>85</v>
      </c>
      <c r="AF63" t="s">
        <v>299</v>
      </c>
      <c r="AG63" t="s">
        <v>85</v>
      </c>
      <c r="AH63" t="s">
        <v>250</v>
      </c>
      <c r="AI63" t="s">
        <v>250</v>
      </c>
      <c r="AJ63" t="s">
        <v>435</v>
      </c>
      <c r="AK63" t="s">
        <v>435</v>
      </c>
      <c r="AL63" t="s">
        <v>128</v>
      </c>
      <c r="AM63" t="s">
        <v>128</v>
      </c>
      <c r="AN63" t="s">
        <v>89</v>
      </c>
      <c r="AO63" t="s">
        <v>89</v>
      </c>
      <c r="AP63" t="s">
        <v>228</v>
      </c>
      <c r="AQ63" t="s">
        <v>228</v>
      </c>
      <c r="AR63" t="s">
        <v>155</v>
      </c>
      <c r="AS63" t="s">
        <v>155</v>
      </c>
      <c r="AT63" s="4">
        <v>0.02</v>
      </c>
      <c r="AU63" s="4">
        <v>0.05</v>
      </c>
      <c r="AV63" s="4">
        <v>0.11</v>
      </c>
      <c r="AW63" s="4">
        <v>0.28999999999999998</v>
      </c>
    </row>
    <row r="64" spans="1:49" x14ac:dyDescent="0.2">
      <c r="A64" t="s">
        <v>436</v>
      </c>
      <c r="B64" t="s">
        <v>101</v>
      </c>
      <c r="C64" t="s">
        <v>437</v>
      </c>
      <c r="D64" t="s">
        <v>438</v>
      </c>
      <c r="E64" t="s">
        <v>158</v>
      </c>
      <c r="I64" t="s">
        <v>81</v>
      </c>
      <c r="J64" t="s">
        <v>82</v>
      </c>
      <c r="K64" s="2">
        <v>0.39652777777777781</v>
      </c>
      <c r="L64" t="s">
        <v>439</v>
      </c>
      <c r="M64" t="s">
        <v>204</v>
      </c>
    </row>
    <row r="65" spans="1:49" x14ac:dyDescent="0.2">
      <c r="A65" t="s">
        <v>436</v>
      </c>
      <c r="B65" t="s">
        <v>101</v>
      </c>
      <c r="C65" t="s">
        <v>437</v>
      </c>
      <c r="D65" t="s">
        <v>438</v>
      </c>
      <c r="E65" t="s">
        <v>158</v>
      </c>
      <c r="I65" t="s">
        <v>81</v>
      </c>
      <c r="J65" t="s">
        <v>82</v>
      </c>
      <c r="K65" s="2">
        <v>0.39652777777777781</v>
      </c>
      <c r="L65" t="s">
        <v>440</v>
      </c>
      <c r="M65" t="s">
        <v>204</v>
      </c>
      <c r="N65" t="s">
        <v>441</v>
      </c>
      <c r="O65" t="s">
        <v>442</v>
      </c>
      <c r="P65" t="s">
        <v>443</v>
      </c>
      <c r="Q65" t="s">
        <v>134</v>
      </c>
      <c r="R65" t="s">
        <v>235</v>
      </c>
      <c r="S65" t="s">
        <v>129</v>
      </c>
      <c r="T65" t="s">
        <v>444</v>
      </c>
      <c r="U65" t="s">
        <v>89</v>
      </c>
      <c r="V65" t="s">
        <v>445</v>
      </c>
      <c r="W65" t="s">
        <v>446</v>
      </c>
      <c r="X65" t="s">
        <v>111</v>
      </c>
      <c r="Y65" t="s">
        <v>384</v>
      </c>
      <c r="Z65" t="s">
        <v>235</v>
      </c>
      <c r="AA65" t="s">
        <v>129</v>
      </c>
      <c r="AB65" t="s">
        <v>447</v>
      </c>
      <c r="AC65" t="s">
        <v>89</v>
      </c>
      <c r="AD65" t="s">
        <v>138</v>
      </c>
      <c r="AE65" t="s">
        <v>85</v>
      </c>
      <c r="AF65" t="s">
        <v>299</v>
      </c>
      <c r="AG65" t="s">
        <v>221</v>
      </c>
      <c r="AH65" t="s">
        <v>448</v>
      </c>
      <c r="AI65" t="s">
        <v>448</v>
      </c>
      <c r="AJ65" t="s">
        <v>111</v>
      </c>
      <c r="AK65" t="s">
        <v>111</v>
      </c>
      <c r="AL65" t="s">
        <v>235</v>
      </c>
      <c r="AM65" t="s">
        <v>235</v>
      </c>
      <c r="AN65" t="s">
        <v>89</v>
      </c>
      <c r="AO65" t="s">
        <v>89</v>
      </c>
      <c r="AP65" t="s">
        <v>228</v>
      </c>
      <c r="AQ65" t="s">
        <v>228</v>
      </c>
      <c r="AR65" t="s">
        <v>340</v>
      </c>
      <c r="AS65" t="s">
        <v>340</v>
      </c>
      <c r="AT65" s="4">
        <v>0.16</v>
      </c>
      <c r="AU65" s="4">
        <v>0.22</v>
      </c>
      <c r="AV65" s="4">
        <v>0.28999999999999998</v>
      </c>
      <c r="AW65" s="4">
        <v>0.56000000000000005</v>
      </c>
    </row>
    <row r="66" spans="1:49" x14ac:dyDescent="0.2">
      <c r="A66" t="s">
        <v>449</v>
      </c>
      <c r="B66" t="s">
        <v>101</v>
      </c>
      <c r="C66" t="s">
        <v>450</v>
      </c>
      <c r="D66" t="s">
        <v>451</v>
      </c>
      <c r="E66" t="s">
        <v>158</v>
      </c>
      <c r="I66" t="s">
        <v>81</v>
      </c>
      <c r="J66" t="s">
        <v>82</v>
      </c>
      <c r="K66" s="2">
        <v>0.3972222222222222</v>
      </c>
      <c r="L66" t="s">
        <v>452</v>
      </c>
      <c r="M66" t="s">
        <v>84</v>
      </c>
    </row>
    <row r="67" spans="1:49" x14ac:dyDescent="0.2">
      <c r="A67" t="s">
        <v>449</v>
      </c>
      <c r="B67" t="s">
        <v>101</v>
      </c>
      <c r="C67" t="s">
        <v>450</v>
      </c>
      <c r="D67" t="s">
        <v>451</v>
      </c>
      <c r="E67" t="s">
        <v>158</v>
      </c>
      <c r="I67" t="s">
        <v>81</v>
      </c>
      <c r="J67" t="s">
        <v>82</v>
      </c>
      <c r="K67" s="2">
        <v>0.3972222222222222</v>
      </c>
      <c r="L67" t="s">
        <v>453</v>
      </c>
      <c r="M67" t="s">
        <v>84</v>
      </c>
      <c r="N67" t="s">
        <v>430</v>
      </c>
      <c r="O67" t="s">
        <v>85</v>
      </c>
      <c r="P67" t="s">
        <v>454</v>
      </c>
      <c r="Q67" t="s">
        <v>85</v>
      </c>
      <c r="R67" t="s">
        <v>135</v>
      </c>
      <c r="S67" t="s">
        <v>85</v>
      </c>
      <c r="T67" t="s">
        <v>455</v>
      </c>
      <c r="U67" t="s">
        <v>89</v>
      </c>
      <c r="V67" t="s">
        <v>456</v>
      </c>
      <c r="W67" t="s">
        <v>85</v>
      </c>
      <c r="X67" t="s">
        <v>457</v>
      </c>
      <c r="Y67" t="s">
        <v>85</v>
      </c>
      <c r="Z67" t="s">
        <v>168</v>
      </c>
      <c r="AA67" t="s">
        <v>85</v>
      </c>
      <c r="AB67" t="s">
        <v>458</v>
      </c>
      <c r="AC67" t="s">
        <v>89</v>
      </c>
      <c r="AD67" t="s">
        <v>138</v>
      </c>
      <c r="AE67" t="s">
        <v>85</v>
      </c>
      <c r="AF67" t="s">
        <v>249</v>
      </c>
      <c r="AG67" t="s">
        <v>85</v>
      </c>
      <c r="AH67" t="s">
        <v>413</v>
      </c>
      <c r="AI67" t="s">
        <v>413</v>
      </c>
      <c r="AJ67" t="s">
        <v>297</v>
      </c>
      <c r="AK67" t="s">
        <v>297</v>
      </c>
      <c r="AL67" t="s">
        <v>129</v>
      </c>
      <c r="AM67" t="s">
        <v>129</v>
      </c>
      <c r="AN67" t="s">
        <v>89</v>
      </c>
      <c r="AO67" t="s">
        <v>89</v>
      </c>
      <c r="AP67" t="s">
        <v>228</v>
      </c>
      <c r="AQ67" t="s">
        <v>228</v>
      </c>
      <c r="AR67" t="s">
        <v>414</v>
      </c>
      <c r="AS67" t="s">
        <v>414</v>
      </c>
      <c r="AT67" s="4">
        <v>7.0000000000000007E-2</v>
      </c>
      <c r="AU67" s="4">
        <v>0.11</v>
      </c>
      <c r="AV67" s="4">
        <v>0.17</v>
      </c>
      <c r="AW67" s="4">
        <v>0.56999999999999995</v>
      </c>
    </row>
    <row r="68" spans="1:49" x14ac:dyDescent="0.2">
      <c r="A68" t="s">
        <v>459</v>
      </c>
      <c r="B68" t="s">
        <v>101</v>
      </c>
      <c r="C68" t="s">
        <v>460</v>
      </c>
      <c r="D68" t="s">
        <v>461</v>
      </c>
      <c r="E68" t="s">
        <v>158</v>
      </c>
      <c r="I68" t="s">
        <v>81</v>
      </c>
      <c r="J68" t="s">
        <v>82</v>
      </c>
      <c r="K68" s="2">
        <v>0.3979166666666667</v>
      </c>
      <c r="L68" t="s">
        <v>462</v>
      </c>
      <c r="M68" t="s">
        <v>204</v>
      </c>
    </row>
    <row r="69" spans="1:49" x14ac:dyDescent="0.2">
      <c r="A69" t="s">
        <v>459</v>
      </c>
      <c r="B69" t="s">
        <v>101</v>
      </c>
      <c r="C69" t="s">
        <v>460</v>
      </c>
      <c r="D69" t="s">
        <v>461</v>
      </c>
      <c r="E69" t="s">
        <v>158</v>
      </c>
      <c r="I69" t="s">
        <v>81</v>
      </c>
      <c r="J69" t="s">
        <v>82</v>
      </c>
      <c r="K69" s="2">
        <v>0.3979166666666667</v>
      </c>
      <c r="L69" t="s">
        <v>463</v>
      </c>
      <c r="M69" t="s">
        <v>204</v>
      </c>
      <c r="N69" t="s">
        <v>372</v>
      </c>
      <c r="O69" t="s">
        <v>85</v>
      </c>
      <c r="P69" t="s">
        <v>464</v>
      </c>
      <c r="Q69" t="s">
        <v>85</v>
      </c>
      <c r="R69" t="s">
        <v>227</v>
      </c>
      <c r="S69" t="s">
        <v>85</v>
      </c>
      <c r="T69" t="s">
        <v>465</v>
      </c>
      <c r="U69" t="s">
        <v>89</v>
      </c>
      <c r="V69" t="s">
        <v>466</v>
      </c>
      <c r="W69" t="s">
        <v>85</v>
      </c>
      <c r="X69" t="s">
        <v>467</v>
      </c>
      <c r="Y69" t="s">
        <v>85</v>
      </c>
      <c r="Z69" t="s">
        <v>239</v>
      </c>
      <c r="AA69" t="s">
        <v>85</v>
      </c>
      <c r="AB69">
        <f>-(0.43 %)</f>
        <v>-4.3E-3</v>
      </c>
      <c r="AC69" t="s">
        <v>89</v>
      </c>
      <c r="AD69" t="s">
        <v>121</v>
      </c>
      <c r="AE69" t="s">
        <v>85</v>
      </c>
      <c r="AF69" t="s">
        <v>249</v>
      </c>
      <c r="AG69" t="s">
        <v>85</v>
      </c>
      <c r="AH69" t="s">
        <v>250</v>
      </c>
      <c r="AI69" t="s">
        <v>250</v>
      </c>
      <c r="AJ69" t="s">
        <v>454</v>
      </c>
      <c r="AK69" t="s">
        <v>454</v>
      </c>
      <c r="AL69" t="s">
        <v>128</v>
      </c>
      <c r="AM69" t="s">
        <v>128</v>
      </c>
      <c r="AN69" t="s">
        <v>89</v>
      </c>
      <c r="AO69" t="s">
        <v>89</v>
      </c>
      <c r="AP69" t="s">
        <v>228</v>
      </c>
      <c r="AQ69" t="s">
        <v>228</v>
      </c>
      <c r="AR69" t="s">
        <v>340</v>
      </c>
      <c r="AS69" t="s">
        <v>340</v>
      </c>
      <c r="AT69" s="4">
        <v>0.04</v>
      </c>
      <c r="AU69" s="4">
        <v>0.06</v>
      </c>
      <c r="AV69" s="4">
        <v>0.08</v>
      </c>
      <c r="AW69" s="4">
        <v>0.18</v>
      </c>
    </row>
    <row r="70" spans="1:49" x14ac:dyDescent="0.2">
      <c r="A70" t="s">
        <v>391</v>
      </c>
      <c r="B70" t="s">
        <v>101</v>
      </c>
      <c r="C70" t="s">
        <v>392</v>
      </c>
      <c r="D70" t="s">
        <v>393</v>
      </c>
      <c r="E70" t="s">
        <v>158</v>
      </c>
      <c r="I70" t="s">
        <v>81</v>
      </c>
      <c r="J70" t="s">
        <v>82</v>
      </c>
      <c r="K70" s="2">
        <v>0.3979166666666667</v>
      </c>
      <c r="L70" t="s">
        <v>468</v>
      </c>
      <c r="M70" t="s">
        <v>212</v>
      </c>
    </row>
    <row r="71" spans="1:49" x14ac:dyDescent="0.2">
      <c r="A71" t="s">
        <v>391</v>
      </c>
      <c r="B71" t="s">
        <v>101</v>
      </c>
      <c r="C71" t="s">
        <v>392</v>
      </c>
      <c r="D71" t="s">
        <v>393</v>
      </c>
      <c r="E71" t="s">
        <v>158</v>
      </c>
      <c r="I71" t="s">
        <v>81</v>
      </c>
      <c r="J71" t="s">
        <v>82</v>
      </c>
      <c r="K71" s="2">
        <v>0.3979166666666667</v>
      </c>
      <c r="L71" t="s">
        <v>469</v>
      </c>
      <c r="M71" t="s">
        <v>212</v>
      </c>
      <c r="N71" t="s">
        <v>85</v>
      </c>
      <c r="O71" t="s">
        <v>85</v>
      </c>
      <c r="P71" t="s">
        <v>85</v>
      </c>
      <c r="Q71" t="s">
        <v>85</v>
      </c>
      <c r="R71" t="s">
        <v>85</v>
      </c>
      <c r="S71" t="s">
        <v>85</v>
      </c>
      <c r="T71" t="s">
        <v>89</v>
      </c>
      <c r="U71" t="s">
        <v>89</v>
      </c>
      <c r="V71" t="s">
        <v>422</v>
      </c>
      <c r="W71" t="s">
        <v>85</v>
      </c>
      <c r="X71" t="s">
        <v>409</v>
      </c>
      <c r="Y71" t="s">
        <v>85</v>
      </c>
      <c r="Z71" t="s">
        <v>470</v>
      </c>
      <c r="AA71" t="s">
        <v>85</v>
      </c>
      <c r="AB71" t="s">
        <v>89</v>
      </c>
      <c r="AC71" t="s">
        <v>89</v>
      </c>
      <c r="AD71" t="s">
        <v>138</v>
      </c>
      <c r="AE71" t="s">
        <v>85</v>
      </c>
      <c r="AF71" t="s">
        <v>249</v>
      </c>
      <c r="AG71" t="s">
        <v>85</v>
      </c>
      <c r="AH71" t="s">
        <v>85</v>
      </c>
      <c r="AI71" t="s">
        <v>85</v>
      </c>
      <c r="AJ71" t="s">
        <v>85</v>
      </c>
      <c r="AK71" t="s">
        <v>85</v>
      </c>
      <c r="AL71" t="s">
        <v>85</v>
      </c>
      <c r="AM71" t="s">
        <v>85</v>
      </c>
      <c r="AN71" t="s">
        <v>89</v>
      </c>
      <c r="AO71" t="s">
        <v>89</v>
      </c>
      <c r="AP71" t="s">
        <v>85</v>
      </c>
      <c r="AQ71" t="s">
        <v>85</v>
      </c>
      <c r="AR71" t="s">
        <v>85</v>
      </c>
      <c r="AS71" t="s">
        <v>85</v>
      </c>
      <c r="AT71" s="4">
        <v>0</v>
      </c>
      <c r="AU71" s="4">
        <v>0</v>
      </c>
      <c r="AV71" s="4">
        <v>0.01</v>
      </c>
      <c r="AW71" s="4">
        <v>0.15</v>
      </c>
    </row>
    <row r="72" spans="1:49" x14ac:dyDescent="0.2">
      <c r="A72" t="s">
        <v>471</v>
      </c>
      <c r="B72" t="s">
        <v>101</v>
      </c>
      <c r="C72" t="s">
        <v>472</v>
      </c>
      <c r="D72" t="s">
        <v>473</v>
      </c>
      <c r="E72" t="s">
        <v>158</v>
      </c>
      <c r="I72" t="s">
        <v>81</v>
      </c>
      <c r="J72" t="s">
        <v>82</v>
      </c>
      <c r="K72" s="2">
        <v>0.39861111111111108</v>
      </c>
      <c r="L72" t="s">
        <v>474</v>
      </c>
      <c r="M72" t="s">
        <v>204</v>
      </c>
    </row>
    <row r="73" spans="1:49" x14ac:dyDescent="0.2">
      <c r="A73" t="s">
        <v>471</v>
      </c>
      <c r="B73" t="s">
        <v>101</v>
      </c>
      <c r="C73" t="s">
        <v>472</v>
      </c>
      <c r="D73" t="s">
        <v>473</v>
      </c>
      <c r="E73" t="s">
        <v>158</v>
      </c>
      <c r="I73" t="s">
        <v>81</v>
      </c>
      <c r="J73" t="s">
        <v>82</v>
      </c>
      <c r="K73" s="2">
        <v>0.39861111111111108</v>
      </c>
      <c r="L73" t="s">
        <v>475</v>
      </c>
      <c r="M73" t="s">
        <v>204</v>
      </c>
      <c r="N73" t="s">
        <v>476</v>
      </c>
      <c r="O73" t="s">
        <v>85</v>
      </c>
      <c r="P73" t="s">
        <v>117</v>
      </c>
      <c r="Q73" t="s">
        <v>85</v>
      </c>
      <c r="R73" t="s">
        <v>227</v>
      </c>
      <c r="S73" t="s">
        <v>85</v>
      </c>
      <c r="T73">
        <f>-(0.21 %)</f>
        <v>-2.0999999999999999E-3</v>
      </c>
      <c r="U73" t="s">
        <v>89</v>
      </c>
      <c r="V73" t="s">
        <v>477</v>
      </c>
      <c r="W73" t="s">
        <v>85</v>
      </c>
      <c r="X73" t="s">
        <v>294</v>
      </c>
      <c r="Y73" t="s">
        <v>85</v>
      </c>
      <c r="Z73" t="s">
        <v>332</v>
      </c>
      <c r="AA73" t="s">
        <v>85</v>
      </c>
      <c r="AB73" t="s">
        <v>478</v>
      </c>
      <c r="AC73" t="s">
        <v>89</v>
      </c>
      <c r="AD73" t="s">
        <v>248</v>
      </c>
      <c r="AE73" t="s">
        <v>85</v>
      </c>
      <c r="AF73" t="s">
        <v>249</v>
      </c>
      <c r="AG73" t="s">
        <v>85</v>
      </c>
      <c r="AH73" t="s">
        <v>311</v>
      </c>
      <c r="AI73" t="s">
        <v>311</v>
      </c>
      <c r="AJ73" t="s">
        <v>309</v>
      </c>
      <c r="AK73" t="s">
        <v>309</v>
      </c>
      <c r="AL73" t="s">
        <v>235</v>
      </c>
      <c r="AM73" t="s">
        <v>235</v>
      </c>
      <c r="AN73" t="s">
        <v>89</v>
      </c>
      <c r="AO73" t="s">
        <v>89</v>
      </c>
      <c r="AP73" t="s">
        <v>228</v>
      </c>
      <c r="AQ73" t="s">
        <v>228</v>
      </c>
      <c r="AR73" t="s">
        <v>257</v>
      </c>
      <c r="AS73" t="s">
        <v>257</v>
      </c>
      <c r="AT73" s="4">
        <v>0.03</v>
      </c>
      <c r="AU73" s="4">
        <v>0.05</v>
      </c>
      <c r="AV73" s="4">
        <v>7.0000000000000007E-2</v>
      </c>
      <c r="AW73" s="4">
        <v>0.21</v>
      </c>
    </row>
    <row r="74" spans="1:49" x14ac:dyDescent="0.2">
      <c r="A74" t="s">
        <v>391</v>
      </c>
      <c r="B74" t="s">
        <v>101</v>
      </c>
      <c r="C74" t="s">
        <v>392</v>
      </c>
      <c r="D74" t="s">
        <v>393</v>
      </c>
      <c r="E74" t="s">
        <v>158</v>
      </c>
      <c r="I74" t="s">
        <v>81</v>
      </c>
      <c r="K74" s="2">
        <v>0.39861111111111108</v>
      </c>
      <c r="L74" t="s">
        <v>479</v>
      </c>
      <c r="M74" t="s">
        <v>212</v>
      </c>
    </row>
    <row r="75" spans="1:49" x14ac:dyDescent="0.2">
      <c r="A75" t="s">
        <v>480</v>
      </c>
      <c r="B75" t="s">
        <v>101</v>
      </c>
      <c r="C75" t="s">
        <v>481</v>
      </c>
      <c r="D75" t="s">
        <v>482</v>
      </c>
      <c r="E75" t="s">
        <v>104</v>
      </c>
      <c r="I75" t="s">
        <v>81</v>
      </c>
      <c r="J75" t="s">
        <v>82</v>
      </c>
      <c r="K75" s="2">
        <v>0.39930555555555558</v>
      </c>
      <c r="L75" t="s">
        <v>483</v>
      </c>
      <c r="M75" t="s">
        <v>204</v>
      </c>
    </row>
    <row r="76" spans="1:49" x14ac:dyDescent="0.2">
      <c r="A76" t="s">
        <v>391</v>
      </c>
      <c r="B76" t="s">
        <v>101</v>
      </c>
      <c r="C76" t="s">
        <v>392</v>
      </c>
      <c r="D76" t="s">
        <v>393</v>
      </c>
      <c r="E76" t="s">
        <v>158</v>
      </c>
      <c r="I76" t="s">
        <v>81</v>
      </c>
      <c r="J76" t="s">
        <v>82</v>
      </c>
      <c r="K76" s="2">
        <v>0.39930555555555558</v>
      </c>
      <c r="L76" t="s">
        <v>484</v>
      </c>
      <c r="M76" t="s">
        <v>212</v>
      </c>
    </row>
    <row r="77" spans="1:49" x14ac:dyDescent="0.2">
      <c r="A77" t="s">
        <v>480</v>
      </c>
      <c r="B77" t="s">
        <v>101</v>
      </c>
      <c r="C77" t="s">
        <v>481</v>
      </c>
      <c r="D77" t="s">
        <v>482</v>
      </c>
      <c r="E77" t="s">
        <v>104</v>
      </c>
      <c r="I77" t="s">
        <v>81</v>
      </c>
      <c r="J77" t="s">
        <v>82</v>
      </c>
      <c r="K77" s="2">
        <v>0.39930555555555558</v>
      </c>
      <c r="L77" t="s">
        <v>485</v>
      </c>
      <c r="M77" t="s">
        <v>204</v>
      </c>
      <c r="N77" t="s">
        <v>486</v>
      </c>
      <c r="O77" t="s">
        <v>85</v>
      </c>
      <c r="P77" t="s">
        <v>487</v>
      </c>
      <c r="Q77" t="s">
        <v>85</v>
      </c>
      <c r="R77" t="s">
        <v>235</v>
      </c>
      <c r="S77" t="s">
        <v>85</v>
      </c>
      <c r="T77" t="s">
        <v>89</v>
      </c>
      <c r="U77" t="s">
        <v>89</v>
      </c>
      <c r="V77" t="s">
        <v>488</v>
      </c>
      <c r="W77" t="s">
        <v>85</v>
      </c>
      <c r="X77" t="s">
        <v>487</v>
      </c>
      <c r="Y77" t="s">
        <v>85</v>
      </c>
      <c r="Z77" t="s">
        <v>235</v>
      </c>
      <c r="AA77" t="s">
        <v>85</v>
      </c>
      <c r="AB77" t="s">
        <v>89</v>
      </c>
      <c r="AC77" t="s">
        <v>89</v>
      </c>
      <c r="AD77" t="s">
        <v>121</v>
      </c>
      <c r="AE77" t="s">
        <v>85</v>
      </c>
      <c r="AF77" t="s">
        <v>122</v>
      </c>
      <c r="AG77" t="s">
        <v>85</v>
      </c>
      <c r="AH77" t="s">
        <v>442</v>
      </c>
      <c r="AI77" t="s">
        <v>442</v>
      </c>
      <c r="AJ77" t="s">
        <v>270</v>
      </c>
      <c r="AK77" t="s">
        <v>270</v>
      </c>
      <c r="AL77" t="s">
        <v>235</v>
      </c>
      <c r="AM77" t="s">
        <v>235</v>
      </c>
      <c r="AN77" t="s">
        <v>89</v>
      </c>
      <c r="AO77" t="s">
        <v>89</v>
      </c>
      <c r="AP77" t="s">
        <v>228</v>
      </c>
      <c r="AQ77" t="s">
        <v>228</v>
      </c>
      <c r="AR77" t="s">
        <v>257</v>
      </c>
      <c r="AS77" t="s">
        <v>257</v>
      </c>
      <c r="AT77" s="4">
        <v>0.01</v>
      </c>
      <c r="AU77" s="4">
        <v>0.02</v>
      </c>
      <c r="AV77" s="4">
        <v>0.05</v>
      </c>
      <c r="AW77" s="4">
        <v>0.08</v>
      </c>
    </row>
    <row r="78" spans="1:49" x14ac:dyDescent="0.2">
      <c r="A78" t="s">
        <v>391</v>
      </c>
      <c r="B78" t="s">
        <v>101</v>
      </c>
      <c r="C78" t="s">
        <v>392</v>
      </c>
      <c r="D78" t="s">
        <v>393</v>
      </c>
      <c r="E78" t="s">
        <v>158</v>
      </c>
      <c r="I78" t="s">
        <v>81</v>
      </c>
      <c r="J78" t="s">
        <v>82</v>
      </c>
      <c r="K78" s="2">
        <v>0.39930555555555558</v>
      </c>
      <c r="L78" t="s">
        <v>484</v>
      </c>
      <c r="M78" t="s">
        <v>212</v>
      </c>
      <c r="N78" t="s">
        <v>476</v>
      </c>
      <c r="O78" t="s">
        <v>85</v>
      </c>
      <c r="P78" t="s">
        <v>134</v>
      </c>
      <c r="Q78" t="s">
        <v>85</v>
      </c>
      <c r="R78" t="s">
        <v>489</v>
      </c>
      <c r="S78" t="s">
        <v>85</v>
      </c>
      <c r="T78" t="s">
        <v>89</v>
      </c>
      <c r="U78" t="s">
        <v>89</v>
      </c>
      <c r="V78" t="s">
        <v>490</v>
      </c>
      <c r="W78" t="s">
        <v>85</v>
      </c>
      <c r="X78" t="s">
        <v>119</v>
      </c>
      <c r="Y78" t="s">
        <v>85</v>
      </c>
      <c r="Z78" t="s">
        <v>491</v>
      </c>
      <c r="AA78" t="s">
        <v>85</v>
      </c>
      <c r="AB78" t="s">
        <v>89</v>
      </c>
      <c r="AC78" t="s">
        <v>89</v>
      </c>
      <c r="AD78" t="s">
        <v>138</v>
      </c>
      <c r="AE78" t="s">
        <v>85</v>
      </c>
      <c r="AF78" t="s">
        <v>249</v>
      </c>
      <c r="AG78" t="s">
        <v>85</v>
      </c>
      <c r="AH78" t="s">
        <v>492</v>
      </c>
      <c r="AI78" t="s">
        <v>492</v>
      </c>
      <c r="AJ78" t="s">
        <v>127</v>
      </c>
      <c r="AK78" t="s">
        <v>127</v>
      </c>
      <c r="AL78" t="s">
        <v>489</v>
      </c>
      <c r="AM78" t="s">
        <v>489</v>
      </c>
      <c r="AN78" t="s">
        <v>89</v>
      </c>
      <c r="AO78" t="s">
        <v>89</v>
      </c>
      <c r="AP78" t="s">
        <v>228</v>
      </c>
      <c r="AQ78" t="s">
        <v>228</v>
      </c>
      <c r="AR78" t="s">
        <v>340</v>
      </c>
      <c r="AS78" t="s">
        <v>340</v>
      </c>
      <c r="AT78" s="4">
        <v>0.01</v>
      </c>
      <c r="AU78" s="4">
        <v>0.05</v>
      </c>
      <c r="AV78" s="4">
        <v>0.1</v>
      </c>
      <c r="AW78" s="4">
        <v>0.34</v>
      </c>
    </row>
    <row r="79" spans="1:49" x14ac:dyDescent="0.2">
      <c r="A79" t="s">
        <v>493</v>
      </c>
      <c r="B79" t="s">
        <v>101</v>
      </c>
      <c r="C79" t="s">
        <v>494</v>
      </c>
      <c r="D79" t="s">
        <v>495</v>
      </c>
      <c r="E79" t="s">
        <v>158</v>
      </c>
      <c r="I79" t="s">
        <v>81</v>
      </c>
      <c r="J79" t="s">
        <v>82</v>
      </c>
      <c r="K79" s="2">
        <v>0.39930555555555558</v>
      </c>
      <c r="L79" t="s">
        <v>496</v>
      </c>
      <c r="M79" t="s">
        <v>497</v>
      </c>
    </row>
    <row r="80" spans="1:49" x14ac:dyDescent="0.2">
      <c r="A80" t="s">
        <v>498</v>
      </c>
      <c r="B80" t="s">
        <v>101</v>
      </c>
      <c r="C80" t="s">
        <v>499</v>
      </c>
      <c r="D80" t="s">
        <v>500</v>
      </c>
      <c r="E80" t="s">
        <v>158</v>
      </c>
      <c r="I80" t="s">
        <v>81</v>
      </c>
      <c r="J80" t="s">
        <v>82</v>
      </c>
      <c r="K80" s="2">
        <v>0.39930555555555558</v>
      </c>
      <c r="L80" t="s">
        <v>501</v>
      </c>
      <c r="M80" t="s">
        <v>204</v>
      </c>
    </row>
    <row r="81" spans="1:49" x14ac:dyDescent="0.2">
      <c r="A81" t="s">
        <v>498</v>
      </c>
      <c r="B81" t="s">
        <v>101</v>
      </c>
      <c r="C81" t="s">
        <v>499</v>
      </c>
      <c r="D81" t="s">
        <v>500</v>
      </c>
      <c r="E81" t="s">
        <v>158</v>
      </c>
      <c r="I81" t="s">
        <v>81</v>
      </c>
      <c r="J81" t="s">
        <v>82</v>
      </c>
      <c r="K81" s="2">
        <v>0.39999999999999997</v>
      </c>
      <c r="L81" t="s">
        <v>502</v>
      </c>
      <c r="M81" t="s">
        <v>204</v>
      </c>
      <c r="N81" t="s">
        <v>503</v>
      </c>
      <c r="O81" t="s">
        <v>85</v>
      </c>
      <c r="P81" t="s">
        <v>454</v>
      </c>
      <c r="Q81" t="s">
        <v>85</v>
      </c>
      <c r="R81" t="s">
        <v>227</v>
      </c>
      <c r="S81" t="s">
        <v>85</v>
      </c>
      <c r="T81" t="s">
        <v>504</v>
      </c>
      <c r="U81" t="s">
        <v>89</v>
      </c>
      <c r="V81" t="s">
        <v>505</v>
      </c>
      <c r="W81" t="s">
        <v>85</v>
      </c>
      <c r="X81" t="s">
        <v>457</v>
      </c>
      <c r="Y81" t="s">
        <v>85</v>
      </c>
      <c r="Z81" t="s">
        <v>227</v>
      </c>
      <c r="AA81" t="s">
        <v>85</v>
      </c>
      <c r="AB81" t="s">
        <v>506</v>
      </c>
      <c r="AC81" t="s">
        <v>89</v>
      </c>
      <c r="AD81" t="s">
        <v>138</v>
      </c>
      <c r="AE81" t="s">
        <v>85</v>
      </c>
      <c r="AF81" t="s">
        <v>299</v>
      </c>
      <c r="AG81" t="s">
        <v>85</v>
      </c>
      <c r="AH81" t="s">
        <v>326</v>
      </c>
      <c r="AI81" t="s">
        <v>326</v>
      </c>
      <c r="AJ81" t="s">
        <v>238</v>
      </c>
      <c r="AK81" t="s">
        <v>238</v>
      </c>
      <c r="AL81" t="s">
        <v>94</v>
      </c>
      <c r="AM81" t="s">
        <v>94</v>
      </c>
      <c r="AN81" t="s">
        <v>89</v>
      </c>
      <c r="AO81" t="s">
        <v>89</v>
      </c>
      <c r="AP81" t="s">
        <v>228</v>
      </c>
      <c r="AQ81" t="s">
        <v>228</v>
      </c>
      <c r="AR81" t="s">
        <v>340</v>
      </c>
      <c r="AS81" t="s">
        <v>340</v>
      </c>
      <c r="AT81" s="4">
        <v>0.04</v>
      </c>
      <c r="AU81" s="4">
        <v>0.08</v>
      </c>
      <c r="AV81" s="4">
        <v>0.14000000000000001</v>
      </c>
      <c r="AW81" s="4">
        <v>0.23</v>
      </c>
    </row>
    <row r="82" spans="1:49" x14ac:dyDescent="0.2">
      <c r="A82" t="s">
        <v>507</v>
      </c>
      <c r="B82" t="s">
        <v>101</v>
      </c>
      <c r="C82" t="s">
        <v>508</v>
      </c>
      <c r="D82" t="s">
        <v>495</v>
      </c>
      <c r="E82" t="s">
        <v>158</v>
      </c>
      <c r="I82" t="s">
        <v>81</v>
      </c>
      <c r="J82" t="s">
        <v>82</v>
      </c>
      <c r="K82" s="2">
        <v>0.40208333333333335</v>
      </c>
      <c r="L82" t="s">
        <v>509</v>
      </c>
      <c r="M82" t="s">
        <v>204</v>
      </c>
    </row>
    <row r="83" spans="1:49" x14ac:dyDescent="0.2">
      <c r="A83" t="s">
        <v>507</v>
      </c>
      <c r="B83" t="s">
        <v>101</v>
      </c>
      <c r="C83" t="s">
        <v>508</v>
      </c>
      <c r="D83" t="s">
        <v>495</v>
      </c>
      <c r="E83" t="s">
        <v>158</v>
      </c>
      <c r="I83" t="s">
        <v>81</v>
      </c>
      <c r="J83" t="s">
        <v>82</v>
      </c>
      <c r="K83" s="2">
        <v>0.40208333333333335</v>
      </c>
      <c r="L83" t="s">
        <v>510</v>
      </c>
      <c r="M83" t="s">
        <v>204</v>
      </c>
      <c r="N83" t="s">
        <v>476</v>
      </c>
      <c r="O83" t="s">
        <v>85</v>
      </c>
      <c r="P83" t="s">
        <v>511</v>
      </c>
      <c r="Q83" t="s">
        <v>85</v>
      </c>
      <c r="R83" t="s">
        <v>227</v>
      </c>
      <c r="S83" t="s">
        <v>85</v>
      </c>
      <c r="T83">
        <f>-(0.14 %)</f>
        <v>-1.4000000000000002E-3</v>
      </c>
      <c r="U83" t="s">
        <v>89</v>
      </c>
      <c r="V83" t="s">
        <v>512</v>
      </c>
      <c r="W83" t="s">
        <v>85</v>
      </c>
      <c r="X83" t="s">
        <v>511</v>
      </c>
      <c r="Y83" t="s">
        <v>85</v>
      </c>
      <c r="Z83" t="s">
        <v>227</v>
      </c>
      <c r="AA83" t="s">
        <v>85</v>
      </c>
      <c r="AB83">
        <f>-(0.08 %)</f>
        <v>-8.0000000000000004E-4</v>
      </c>
      <c r="AC83" t="s">
        <v>89</v>
      </c>
      <c r="AD83" t="s">
        <v>138</v>
      </c>
      <c r="AE83" t="s">
        <v>85</v>
      </c>
      <c r="AF83" t="s">
        <v>299</v>
      </c>
      <c r="AG83" t="s">
        <v>85</v>
      </c>
      <c r="AH83" t="s">
        <v>250</v>
      </c>
      <c r="AI83" t="s">
        <v>250</v>
      </c>
      <c r="AJ83" t="s">
        <v>513</v>
      </c>
      <c r="AK83" t="s">
        <v>513</v>
      </c>
      <c r="AL83" t="s">
        <v>227</v>
      </c>
      <c r="AM83" t="s">
        <v>227</v>
      </c>
      <c r="AN83" t="s">
        <v>89</v>
      </c>
      <c r="AO83" t="s">
        <v>89</v>
      </c>
      <c r="AP83" t="s">
        <v>228</v>
      </c>
      <c r="AQ83" t="s">
        <v>228</v>
      </c>
      <c r="AR83" t="s">
        <v>155</v>
      </c>
      <c r="AS83" t="s">
        <v>155</v>
      </c>
      <c r="AT83" s="4">
        <v>0.04</v>
      </c>
      <c r="AU83" s="4">
        <v>0.06</v>
      </c>
      <c r="AV83" s="4">
        <v>0.1</v>
      </c>
      <c r="AW83" s="4">
        <v>0.33</v>
      </c>
    </row>
    <row r="84" spans="1:49" x14ac:dyDescent="0.2">
      <c r="A84" t="s">
        <v>514</v>
      </c>
      <c r="B84" t="s">
        <v>101</v>
      </c>
      <c r="C84" t="s">
        <v>515</v>
      </c>
      <c r="D84" t="s">
        <v>516</v>
      </c>
      <c r="E84" t="s">
        <v>158</v>
      </c>
      <c r="I84" t="s">
        <v>81</v>
      </c>
      <c r="J84" t="s">
        <v>82</v>
      </c>
      <c r="K84" s="2">
        <v>0.40347222222222223</v>
      </c>
      <c r="L84" t="s">
        <v>517</v>
      </c>
      <c r="M84" t="s">
        <v>106</v>
      </c>
    </row>
    <row r="85" spans="1:49" x14ac:dyDescent="0.2">
      <c r="A85" t="s">
        <v>514</v>
      </c>
      <c r="B85" t="s">
        <v>101</v>
      </c>
      <c r="C85" t="s">
        <v>515</v>
      </c>
      <c r="D85" t="s">
        <v>516</v>
      </c>
      <c r="E85" t="s">
        <v>158</v>
      </c>
      <c r="I85" t="s">
        <v>81</v>
      </c>
      <c r="J85" t="s">
        <v>82</v>
      </c>
      <c r="K85" s="2">
        <v>0.40347222222222223</v>
      </c>
      <c r="L85" t="s">
        <v>518</v>
      </c>
      <c r="M85" t="s">
        <v>106</v>
      </c>
      <c r="N85" t="s">
        <v>519</v>
      </c>
      <c r="O85" t="s">
        <v>85</v>
      </c>
      <c r="P85" t="s">
        <v>520</v>
      </c>
      <c r="Q85" t="s">
        <v>85</v>
      </c>
      <c r="R85" t="s">
        <v>154</v>
      </c>
      <c r="S85" t="s">
        <v>85</v>
      </c>
      <c r="T85" t="s">
        <v>521</v>
      </c>
      <c r="U85" t="s">
        <v>89</v>
      </c>
      <c r="V85" t="s">
        <v>522</v>
      </c>
      <c r="W85" t="s">
        <v>85</v>
      </c>
      <c r="X85" t="s">
        <v>226</v>
      </c>
      <c r="Y85" t="s">
        <v>85</v>
      </c>
      <c r="Z85" t="s">
        <v>153</v>
      </c>
      <c r="AA85" t="s">
        <v>85</v>
      </c>
      <c r="AB85" t="s">
        <v>523</v>
      </c>
      <c r="AC85" t="s">
        <v>89</v>
      </c>
      <c r="AD85" t="s">
        <v>121</v>
      </c>
      <c r="AE85" t="s">
        <v>85</v>
      </c>
      <c r="AF85" t="s">
        <v>249</v>
      </c>
      <c r="AG85" t="s">
        <v>85</v>
      </c>
      <c r="AH85" t="s">
        <v>250</v>
      </c>
      <c r="AI85" t="s">
        <v>250</v>
      </c>
      <c r="AJ85" t="s">
        <v>524</v>
      </c>
      <c r="AK85" t="s">
        <v>524</v>
      </c>
      <c r="AL85" t="s">
        <v>128</v>
      </c>
      <c r="AM85" t="s">
        <v>128</v>
      </c>
      <c r="AN85" t="s">
        <v>89</v>
      </c>
      <c r="AO85" t="s">
        <v>89</v>
      </c>
      <c r="AP85" t="s">
        <v>228</v>
      </c>
      <c r="AQ85" t="s">
        <v>228</v>
      </c>
      <c r="AR85" t="s">
        <v>257</v>
      </c>
      <c r="AS85" t="s">
        <v>257</v>
      </c>
      <c r="AT85" s="4">
        <v>0.04</v>
      </c>
      <c r="AU85" s="4">
        <v>0.06</v>
      </c>
      <c r="AV85" s="4">
        <v>0.09</v>
      </c>
      <c r="AW85" s="4">
        <v>0.17</v>
      </c>
    </row>
    <row r="86" spans="1:49" x14ac:dyDescent="0.2">
      <c r="A86" t="s">
        <v>525</v>
      </c>
      <c r="B86" t="s">
        <v>101</v>
      </c>
      <c r="C86" t="s">
        <v>526</v>
      </c>
      <c r="D86" t="s">
        <v>527</v>
      </c>
      <c r="E86" t="s">
        <v>158</v>
      </c>
      <c r="I86" t="s">
        <v>81</v>
      </c>
      <c r="J86" t="s">
        <v>82</v>
      </c>
      <c r="K86" s="2">
        <v>0.40347222222222223</v>
      </c>
      <c r="L86" t="s">
        <v>528</v>
      </c>
      <c r="M86" t="s">
        <v>204</v>
      </c>
    </row>
    <row r="87" spans="1:49" x14ac:dyDescent="0.2">
      <c r="A87" t="s">
        <v>525</v>
      </c>
      <c r="B87" t="s">
        <v>101</v>
      </c>
      <c r="C87" t="s">
        <v>526</v>
      </c>
      <c r="D87" t="s">
        <v>527</v>
      </c>
      <c r="E87" t="s">
        <v>158</v>
      </c>
      <c r="I87" t="s">
        <v>81</v>
      </c>
      <c r="J87" t="s">
        <v>82</v>
      </c>
      <c r="K87" s="2">
        <v>0.40347222222222223</v>
      </c>
      <c r="L87" t="s">
        <v>529</v>
      </c>
      <c r="M87" t="s">
        <v>204</v>
      </c>
      <c r="N87" t="s">
        <v>503</v>
      </c>
      <c r="O87" t="s">
        <v>85</v>
      </c>
      <c r="P87" t="s">
        <v>134</v>
      </c>
      <c r="Q87" t="s">
        <v>85</v>
      </c>
      <c r="R87" t="s">
        <v>227</v>
      </c>
      <c r="S87" t="s">
        <v>85</v>
      </c>
      <c r="T87" t="s">
        <v>89</v>
      </c>
      <c r="U87" t="s">
        <v>89</v>
      </c>
      <c r="V87" t="s">
        <v>530</v>
      </c>
      <c r="W87" t="s">
        <v>531</v>
      </c>
      <c r="X87" t="s">
        <v>134</v>
      </c>
      <c r="Y87" t="s">
        <v>409</v>
      </c>
      <c r="Z87" t="s">
        <v>227</v>
      </c>
      <c r="AA87" t="s">
        <v>128</v>
      </c>
      <c r="AB87" t="s">
        <v>89</v>
      </c>
      <c r="AC87" t="s">
        <v>89</v>
      </c>
      <c r="AD87" t="s">
        <v>138</v>
      </c>
      <c r="AE87" t="s">
        <v>121</v>
      </c>
      <c r="AF87" t="s">
        <v>249</v>
      </c>
      <c r="AG87" t="s">
        <v>174</v>
      </c>
      <c r="AH87" t="s">
        <v>532</v>
      </c>
      <c r="AI87" t="s">
        <v>532</v>
      </c>
      <c r="AJ87" t="s">
        <v>119</v>
      </c>
      <c r="AK87" t="s">
        <v>119</v>
      </c>
      <c r="AL87" t="s">
        <v>227</v>
      </c>
      <c r="AM87" t="s">
        <v>227</v>
      </c>
      <c r="AN87" t="s">
        <v>89</v>
      </c>
      <c r="AO87" t="s">
        <v>89</v>
      </c>
      <c r="AP87" t="s">
        <v>228</v>
      </c>
      <c r="AQ87" t="s">
        <v>228</v>
      </c>
      <c r="AR87" t="s">
        <v>257</v>
      </c>
      <c r="AS87" t="s">
        <v>257</v>
      </c>
      <c r="AT87" s="4">
        <v>0.06</v>
      </c>
      <c r="AU87" s="4">
        <v>0.08</v>
      </c>
      <c r="AV87" s="4">
        <v>0.12</v>
      </c>
      <c r="AW87" s="4">
        <v>0.21</v>
      </c>
    </row>
    <row r="88" spans="1:49" x14ac:dyDescent="0.2">
      <c r="A88" t="s">
        <v>533</v>
      </c>
      <c r="B88" t="s">
        <v>101</v>
      </c>
      <c r="C88" t="s">
        <v>534</v>
      </c>
      <c r="D88" t="s">
        <v>535</v>
      </c>
      <c r="E88" t="s">
        <v>158</v>
      </c>
      <c r="I88" t="s">
        <v>81</v>
      </c>
      <c r="J88" t="s">
        <v>82</v>
      </c>
      <c r="K88" s="2">
        <v>0.40416666666666662</v>
      </c>
      <c r="L88" t="s">
        <v>536</v>
      </c>
      <c r="M88" t="s">
        <v>190</v>
      </c>
    </row>
    <row r="89" spans="1:49" x14ac:dyDescent="0.2">
      <c r="A89" t="s">
        <v>533</v>
      </c>
      <c r="B89" t="s">
        <v>101</v>
      </c>
      <c r="C89" t="s">
        <v>534</v>
      </c>
      <c r="D89" t="s">
        <v>535</v>
      </c>
      <c r="E89" t="s">
        <v>158</v>
      </c>
      <c r="I89" t="s">
        <v>81</v>
      </c>
      <c r="J89" t="s">
        <v>82</v>
      </c>
      <c r="K89" s="2">
        <v>0.40416666666666662</v>
      </c>
      <c r="L89" t="s">
        <v>537</v>
      </c>
      <c r="M89" t="s">
        <v>190</v>
      </c>
      <c r="N89" t="s">
        <v>519</v>
      </c>
      <c r="O89" t="s">
        <v>85</v>
      </c>
      <c r="P89" t="s">
        <v>538</v>
      </c>
      <c r="Q89" t="s">
        <v>85</v>
      </c>
      <c r="R89" t="s">
        <v>227</v>
      </c>
      <c r="S89" t="s">
        <v>85</v>
      </c>
      <c r="T89" t="s">
        <v>89</v>
      </c>
      <c r="U89" t="s">
        <v>89</v>
      </c>
      <c r="V89" t="s">
        <v>539</v>
      </c>
      <c r="W89" t="s">
        <v>85</v>
      </c>
      <c r="X89" t="s">
        <v>538</v>
      </c>
      <c r="Y89" t="s">
        <v>85</v>
      </c>
      <c r="Z89" t="s">
        <v>227</v>
      </c>
      <c r="AA89" t="s">
        <v>85</v>
      </c>
      <c r="AB89" t="s">
        <v>89</v>
      </c>
      <c r="AC89" t="s">
        <v>89</v>
      </c>
      <c r="AD89" t="s">
        <v>248</v>
      </c>
      <c r="AE89" t="s">
        <v>85</v>
      </c>
      <c r="AF89" t="s">
        <v>249</v>
      </c>
      <c r="AG89" t="s">
        <v>85</v>
      </c>
      <c r="AH89" t="s">
        <v>264</v>
      </c>
      <c r="AI89" t="s">
        <v>264</v>
      </c>
      <c r="AJ89" t="s">
        <v>540</v>
      </c>
      <c r="AK89" t="s">
        <v>540</v>
      </c>
      <c r="AL89" t="s">
        <v>227</v>
      </c>
      <c r="AM89" t="s">
        <v>227</v>
      </c>
      <c r="AN89" t="s">
        <v>89</v>
      </c>
      <c r="AO89" t="s">
        <v>89</v>
      </c>
      <c r="AP89" t="s">
        <v>228</v>
      </c>
      <c r="AQ89" t="s">
        <v>228</v>
      </c>
      <c r="AR89" t="s">
        <v>257</v>
      </c>
      <c r="AS89" t="s">
        <v>257</v>
      </c>
      <c r="AT89" s="4">
        <v>0.05</v>
      </c>
      <c r="AU89" s="4">
        <v>0.08</v>
      </c>
      <c r="AV89" s="4">
        <v>0.12</v>
      </c>
      <c r="AW89" s="4">
        <v>0.51</v>
      </c>
    </row>
    <row r="90" spans="1:49" x14ac:dyDescent="0.2">
      <c r="A90" t="s">
        <v>541</v>
      </c>
      <c r="B90" t="s">
        <v>101</v>
      </c>
      <c r="C90" t="s">
        <v>542</v>
      </c>
      <c r="D90" t="s">
        <v>543</v>
      </c>
      <c r="E90" t="s">
        <v>158</v>
      </c>
      <c r="I90" t="s">
        <v>81</v>
      </c>
      <c r="J90" t="s">
        <v>82</v>
      </c>
      <c r="K90" s="2">
        <v>0.40486111111111112</v>
      </c>
      <c r="L90" t="s">
        <v>544</v>
      </c>
      <c r="M90" t="s">
        <v>545</v>
      </c>
      <c r="N90" t="s">
        <v>85</v>
      </c>
      <c r="O90" t="s">
        <v>85</v>
      </c>
      <c r="P90" t="s">
        <v>85</v>
      </c>
      <c r="Q90" t="s">
        <v>85</v>
      </c>
      <c r="R90" t="s">
        <v>85</v>
      </c>
      <c r="S90" t="s">
        <v>85</v>
      </c>
      <c r="T90" t="s">
        <v>89</v>
      </c>
      <c r="U90" t="s">
        <v>89</v>
      </c>
      <c r="V90" t="s">
        <v>85</v>
      </c>
      <c r="W90" t="s">
        <v>85</v>
      </c>
      <c r="X90" t="s">
        <v>85</v>
      </c>
      <c r="Y90" t="s">
        <v>85</v>
      </c>
      <c r="Z90" t="s">
        <v>85</v>
      </c>
      <c r="AA90" t="s">
        <v>85</v>
      </c>
      <c r="AB90" t="s">
        <v>89</v>
      </c>
      <c r="AC90" t="s">
        <v>89</v>
      </c>
      <c r="AD90" t="s">
        <v>85</v>
      </c>
      <c r="AE90" t="s">
        <v>85</v>
      </c>
      <c r="AF90" t="s">
        <v>85</v>
      </c>
      <c r="AG90" t="s">
        <v>85</v>
      </c>
      <c r="AH90" t="s">
        <v>85</v>
      </c>
      <c r="AI90" t="s">
        <v>85</v>
      </c>
      <c r="AJ90" t="s">
        <v>85</v>
      </c>
      <c r="AK90" t="s">
        <v>85</v>
      </c>
      <c r="AL90" t="s">
        <v>85</v>
      </c>
      <c r="AM90" t="s">
        <v>85</v>
      </c>
      <c r="AN90" t="s">
        <v>89</v>
      </c>
      <c r="AO90" t="s">
        <v>89</v>
      </c>
      <c r="AP90" t="s">
        <v>85</v>
      </c>
      <c r="AQ90" t="s">
        <v>85</v>
      </c>
      <c r="AR90" t="s">
        <v>85</v>
      </c>
      <c r="AS90" t="s">
        <v>85</v>
      </c>
      <c r="AT90" s="4">
        <v>0.02</v>
      </c>
      <c r="AU90" s="4">
        <v>0.05</v>
      </c>
      <c r="AV90" s="4">
        <v>0.06</v>
      </c>
      <c r="AW90" s="4">
        <v>0.34</v>
      </c>
    </row>
    <row r="91" spans="1:49" x14ac:dyDescent="0.2">
      <c r="A91" t="s">
        <v>541</v>
      </c>
      <c r="B91" t="s">
        <v>101</v>
      </c>
      <c r="C91" t="s">
        <v>542</v>
      </c>
      <c r="D91" t="s">
        <v>543</v>
      </c>
      <c r="E91" t="s">
        <v>158</v>
      </c>
      <c r="I91" t="s">
        <v>81</v>
      </c>
      <c r="J91" t="s">
        <v>82</v>
      </c>
      <c r="K91" s="2">
        <v>0.40486111111111112</v>
      </c>
      <c r="L91" t="s">
        <v>546</v>
      </c>
      <c r="M91" t="s">
        <v>545</v>
      </c>
      <c r="N91" t="s">
        <v>547</v>
      </c>
      <c r="O91" t="s">
        <v>85</v>
      </c>
      <c r="P91" t="s">
        <v>359</v>
      </c>
      <c r="Q91" t="s">
        <v>85</v>
      </c>
      <c r="R91" t="s">
        <v>235</v>
      </c>
      <c r="S91" t="s">
        <v>85</v>
      </c>
      <c r="T91">
        <f>-(0.46 %)</f>
        <v>-4.5999999999999999E-3</v>
      </c>
      <c r="U91" t="s">
        <v>89</v>
      </c>
      <c r="V91" t="s">
        <v>548</v>
      </c>
      <c r="W91" t="s">
        <v>85</v>
      </c>
      <c r="X91" t="s">
        <v>359</v>
      </c>
      <c r="Y91" t="s">
        <v>85</v>
      </c>
      <c r="Z91" t="s">
        <v>235</v>
      </c>
      <c r="AA91" t="s">
        <v>85</v>
      </c>
      <c r="AB91" t="s">
        <v>89</v>
      </c>
      <c r="AC91" t="s">
        <v>89</v>
      </c>
      <c r="AD91" t="s">
        <v>138</v>
      </c>
      <c r="AE91" t="s">
        <v>85</v>
      </c>
      <c r="AF91" t="s">
        <v>249</v>
      </c>
      <c r="AG91" t="s">
        <v>85</v>
      </c>
      <c r="AH91" t="s">
        <v>549</v>
      </c>
      <c r="AI91" t="s">
        <v>549</v>
      </c>
      <c r="AJ91" t="s">
        <v>359</v>
      </c>
      <c r="AK91" t="s">
        <v>359</v>
      </c>
      <c r="AL91" t="s">
        <v>235</v>
      </c>
      <c r="AM91" t="s">
        <v>235</v>
      </c>
      <c r="AN91" t="s">
        <v>89</v>
      </c>
      <c r="AO91" t="s">
        <v>89</v>
      </c>
      <c r="AP91" t="s">
        <v>228</v>
      </c>
      <c r="AQ91" t="s">
        <v>228</v>
      </c>
      <c r="AR91" t="s">
        <v>414</v>
      </c>
      <c r="AS91" t="s">
        <v>414</v>
      </c>
      <c r="AT91" s="4">
        <v>0.04</v>
      </c>
      <c r="AU91" s="4">
        <v>0.04</v>
      </c>
      <c r="AV91" s="4">
        <v>7.0000000000000007E-2</v>
      </c>
      <c r="AW91" s="4">
        <v>0.16</v>
      </c>
    </row>
    <row r="92" spans="1:49" x14ac:dyDescent="0.2">
      <c r="A92" t="s">
        <v>550</v>
      </c>
      <c r="B92" t="s">
        <v>101</v>
      </c>
      <c r="C92" t="s">
        <v>551</v>
      </c>
      <c r="D92" t="s">
        <v>552</v>
      </c>
      <c r="E92" t="s">
        <v>158</v>
      </c>
      <c r="I92" t="s">
        <v>81</v>
      </c>
      <c r="J92" t="s">
        <v>82</v>
      </c>
      <c r="K92" s="2">
        <v>0.4055555555555555</v>
      </c>
      <c r="L92" t="s">
        <v>553</v>
      </c>
      <c r="M92" t="s">
        <v>345</v>
      </c>
    </row>
    <row r="93" spans="1:49" x14ac:dyDescent="0.2">
      <c r="A93" t="s">
        <v>554</v>
      </c>
      <c r="B93" t="s">
        <v>101</v>
      </c>
      <c r="C93" t="s">
        <v>555</v>
      </c>
      <c r="D93" t="s">
        <v>556</v>
      </c>
      <c r="E93" t="s">
        <v>158</v>
      </c>
      <c r="I93" t="s">
        <v>81</v>
      </c>
      <c r="J93" t="s">
        <v>82</v>
      </c>
      <c r="K93" s="2">
        <v>0.4055555555555555</v>
      </c>
      <c r="L93" t="s">
        <v>557</v>
      </c>
      <c r="M93" t="s">
        <v>204</v>
      </c>
      <c r="N93" t="s">
        <v>85</v>
      </c>
      <c r="O93" t="s">
        <v>85</v>
      </c>
      <c r="P93" t="s">
        <v>85</v>
      </c>
      <c r="Q93" t="s">
        <v>85</v>
      </c>
      <c r="R93" t="s">
        <v>85</v>
      </c>
      <c r="S93" t="s">
        <v>85</v>
      </c>
      <c r="T93" t="s">
        <v>89</v>
      </c>
      <c r="U93" t="s">
        <v>89</v>
      </c>
      <c r="V93" t="s">
        <v>85</v>
      </c>
      <c r="W93" t="s">
        <v>85</v>
      </c>
      <c r="X93" t="s">
        <v>85</v>
      </c>
      <c r="Y93" t="s">
        <v>85</v>
      </c>
      <c r="Z93" t="s">
        <v>85</v>
      </c>
      <c r="AA93" t="s">
        <v>85</v>
      </c>
      <c r="AB93" t="s">
        <v>89</v>
      </c>
      <c r="AC93" t="s">
        <v>89</v>
      </c>
      <c r="AD93" t="s">
        <v>85</v>
      </c>
      <c r="AE93" t="s">
        <v>85</v>
      </c>
      <c r="AF93" t="s">
        <v>85</v>
      </c>
      <c r="AG93" t="s">
        <v>85</v>
      </c>
      <c r="AH93" t="s">
        <v>85</v>
      </c>
      <c r="AI93" t="s">
        <v>85</v>
      </c>
      <c r="AJ93" t="s">
        <v>85</v>
      </c>
      <c r="AK93" t="s">
        <v>85</v>
      </c>
      <c r="AL93" t="s">
        <v>85</v>
      </c>
      <c r="AM93" t="s">
        <v>85</v>
      </c>
      <c r="AN93" t="s">
        <v>89</v>
      </c>
      <c r="AO93" t="s">
        <v>89</v>
      </c>
      <c r="AP93" t="s">
        <v>85</v>
      </c>
      <c r="AQ93" t="s">
        <v>85</v>
      </c>
      <c r="AR93" t="s">
        <v>85</v>
      </c>
      <c r="AS93" t="s">
        <v>85</v>
      </c>
      <c r="AT93" s="4">
        <v>0</v>
      </c>
      <c r="AU93" s="4">
        <v>0</v>
      </c>
      <c r="AV93" s="4">
        <v>0</v>
      </c>
      <c r="AW93" s="4">
        <v>0.16</v>
      </c>
    </row>
    <row r="94" spans="1:49" x14ac:dyDescent="0.2">
      <c r="A94" t="s">
        <v>550</v>
      </c>
      <c r="B94" t="s">
        <v>101</v>
      </c>
      <c r="C94" t="s">
        <v>551</v>
      </c>
      <c r="D94" t="s">
        <v>552</v>
      </c>
      <c r="E94" t="s">
        <v>158</v>
      </c>
      <c r="I94" t="s">
        <v>81</v>
      </c>
      <c r="J94" t="s">
        <v>82</v>
      </c>
      <c r="K94" s="2">
        <v>0.4055555555555555</v>
      </c>
      <c r="L94" t="s">
        <v>558</v>
      </c>
      <c r="M94" t="s">
        <v>345</v>
      </c>
      <c r="N94" t="s">
        <v>430</v>
      </c>
      <c r="O94" t="s">
        <v>85</v>
      </c>
      <c r="P94" t="s">
        <v>513</v>
      </c>
      <c r="Q94" t="s">
        <v>85</v>
      </c>
      <c r="R94" t="s">
        <v>154</v>
      </c>
      <c r="S94" t="s">
        <v>85</v>
      </c>
      <c r="T94" t="s">
        <v>559</v>
      </c>
      <c r="U94" t="s">
        <v>89</v>
      </c>
      <c r="V94" t="s">
        <v>560</v>
      </c>
      <c r="W94" t="s">
        <v>85</v>
      </c>
      <c r="X94" t="s">
        <v>511</v>
      </c>
      <c r="Y94" t="s">
        <v>85</v>
      </c>
      <c r="Z94" t="s">
        <v>154</v>
      </c>
      <c r="AA94" t="s">
        <v>85</v>
      </c>
      <c r="AB94" t="s">
        <v>561</v>
      </c>
      <c r="AC94" t="s">
        <v>89</v>
      </c>
      <c r="AD94" t="s">
        <v>248</v>
      </c>
      <c r="AE94" t="s">
        <v>85</v>
      </c>
      <c r="AF94" t="s">
        <v>562</v>
      </c>
      <c r="AG94" t="s">
        <v>85</v>
      </c>
      <c r="AH94" t="s">
        <v>563</v>
      </c>
      <c r="AI94" t="s">
        <v>563</v>
      </c>
      <c r="AJ94" t="s">
        <v>513</v>
      </c>
      <c r="AK94" t="s">
        <v>513</v>
      </c>
      <c r="AL94" t="s">
        <v>153</v>
      </c>
      <c r="AM94" t="s">
        <v>153</v>
      </c>
      <c r="AN94" t="s">
        <v>89</v>
      </c>
      <c r="AO94" t="s">
        <v>89</v>
      </c>
      <c r="AP94" t="s">
        <v>228</v>
      </c>
      <c r="AQ94" t="s">
        <v>228</v>
      </c>
      <c r="AR94" t="s">
        <v>139</v>
      </c>
      <c r="AS94" t="s">
        <v>139</v>
      </c>
      <c r="AT94" s="4">
        <v>0.21</v>
      </c>
      <c r="AU94" s="4">
        <v>0.28999999999999998</v>
      </c>
      <c r="AV94" s="4">
        <v>0.37</v>
      </c>
      <c r="AW94" s="4">
        <v>0.7</v>
      </c>
    </row>
    <row r="95" spans="1:49" x14ac:dyDescent="0.2">
      <c r="A95" t="s">
        <v>554</v>
      </c>
      <c r="B95" t="s">
        <v>101</v>
      </c>
      <c r="C95" t="s">
        <v>555</v>
      </c>
      <c r="D95" t="s">
        <v>556</v>
      </c>
      <c r="E95" t="s">
        <v>158</v>
      </c>
      <c r="I95" t="s">
        <v>81</v>
      </c>
      <c r="J95" t="s">
        <v>82</v>
      </c>
      <c r="K95" s="2">
        <v>0.40833333333333338</v>
      </c>
      <c r="L95" t="s">
        <v>564</v>
      </c>
      <c r="M95" t="s">
        <v>204</v>
      </c>
      <c r="N95" t="s">
        <v>519</v>
      </c>
      <c r="O95" t="s">
        <v>85</v>
      </c>
      <c r="P95" t="s">
        <v>247</v>
      </c>
      <c r="Q95" t="s">
        <v>85</v>
      </c>
      <c r="R95" t="s">
        <v>227</v>
      </c>
      <c r="S95" t="s">
        <v>85</v>
      </c>
      <c r="T95" t="s">
        <v>565</v>
      </c>
      <c r="U95" t="s">
        <v>89</v>
      </c>
      <c r="V95" t="s">
        <v>490</v>
      </c>
      <c r="W95" t="s">
        <v>85</v>
      </c>
      <c r="X95" t="s">
        <v>566</v>
      </c>
      <c r="Y95" t="s">
        <v>85</v>
      </c>
      <c r="Z95" t="s">
        <v>154</v>
      </c>
      <c r="AA95" t="s">
        <v>85</v>
      </c>
      <c r="AB95" t="s">
        <v>567</v>
      </c>
      <c r="AC95" t="s">
        <v>89</v>
      </c>
      <c r="AD95" t="s">
        <v>138</v>
      </c>
      <c r="AE95" t="s">
        <v>85</v>
      </c>
      <c r="AF95" t="s">
        <v>249</v>
      </c>
      <c r="AG95" t="s">
        <v>85</v>
      </c>
      <c r="AH95" t="s">
        <v>240</v>
      </c>
      <c r="AI95" t="s">
        <v>240</v>
      </c>
      <c r="AJ95" t="s">
        <v>568</v>
      </c>
      <c r="AK95" t="s">
        <v>568</v>
      </c>
      <c r="AL95" t="s">
        <v>154</v>
      </c>
      <c r="AM95" t="s">
        <v>154</v>
      </c>
      <c r="AN95" t="s">
        <v>89</v>
      </c>
      <c r="AO95" t="s">
        <v>89</v>
      </c>
      <c r="AP95" t="s">
        <v>228</v>
      </c>
      <c r="AQ95" t="s">
        <v>228</v>
      </c>
      <c r="AR95" t="s">
        <v>224</v>
      </c>
      <c r="AS95" t="s">
        <v>224</v>
      </c>
      <c r="AT95" s="4">
        <v>0.01</v>
      </c>
      <c r="AU95" s="4">
        <v>0.03</v>
      </c>
      <c r="AV95" s="4">
        <v>0.05</v>
      </c>
      <c r="AW95" s="4">
        <v>0.2</v>
      </c>
    </row>
    <row r="96" spans="1:49" x14ac:dyDescent="0.2">
      <c r="A96" t="s">
        <v>569</v>
      </c>
      <c r="B96" t="s">
        <v>101</v>
      </c>
      <c r="C96" t="s">
        <v>570</v>
      </c>
      <c r="D96" t="s">
        <v>571</v>
      </c>
      <c r="E96" t="s">
        <v>104</v>
      </c>
      <c r="I96" t="s">
        <v>81</v>
      </c>
      <c r="J96" t="s">
        <v>82</v>
      </c>
      <c r="K96" s="2">
        <v>0.41180555555555554</v>
      </c>
      <c r="L96" t="s">
        <v>572</v>
      </c>
      <c r="M96" t="s">
        <v>204</v>
      </c>
    </row>
    <row r="97" spans="1:49" x14ac:dyDescent="0.2">
      <c r="A97" t="s">
        <v>569</v>
      </c>
      <c r="B97" t="s">
        <v>101</v>
      </c>
      <c r="C97" t="s">
        <v>570</v>
      </c>
      <c r="D97" t="s">
        <v>571</v>
      </c>
      <c r="E97" t="s">
        <v>104</v>
      </c>
      <c r="I97" t="s">
        <v>81</v>
      </c>
      <c r="J97" t="s">
        <v>82</v>
      </c>
      <c r="K97" s="2">
        <v>0.41180555555555554</v>
      </c>
      <c r="L97" t="s">
        <v>573</v>
      </c>
      <c r="M97" t="s">
        <v>204</v>
      </c>
      <c r="N97" t="s">
        <v>476</v>
      </c>
      <c r="O97" t="s">
        <v>85</v>
      </c>
      <c r="P97" t="s">
        <v>220</v>
      </c>
      <c r="Q97" t="s">
        <v>85</v>
      </c>
      <c r="R97" t="s">
        <v>235</v>
      </c>
      <c r="S97" t="s">
        <v>85</v>
      </c>
      <c r="T97">
        <f>-(0.12 %)</f>
        <v>-1.1999999999999999E-3</v>
      </c>
      <c r="U97" t="s">
        <v>89</v>
      </c>
      <c r="V97" t="s">
        <v>296</v>
      </c>
      <c r="W97" t="s">
        <v>85</v>
      </c>
      <c r="X97" t="s">
        <v>220</v>
      </c>
      <c r="Y97" t="s">
        <v>85</v>
      </c>
      <c r="Z97" t="s">
        <v>227</v>
      </c>
      <c r="AA97" t="s">
        <v>85</v>
      </c>
      <c r="AB97">
        <f>-(0.13 %)</f>
        <v>-1.2999999999999999E-3</v>
      </c>
      <c r="AC97" t="s">
        <v>89</v>
      </c>
      <c r="AD97" t="s">
        <v>138</v>
      </c>
      <c r="AE97" t="s">
        <v>85</v>
      </c>
      <c r="AF97" t="s">
        <v>249</v>
      </c>
      <c r="AG97" t="s">
        <v>85</v>
      </c>
      <c r="AH97" t="s">
        <v>492</v>
      </c>
      <c r="AI97" t="s">
        <v>492</v>
      </c>
      <c r="AJ97" t="s">
        <v>359</v>
      </c>
      <c r="AK97" t="s">
        <v>359</v>
      </c>
      <c r="AL97" t="s">
        <v>235</v>
      </c>
      <c r="AM97" t="s">
        <v>235</v>
      </c>
      <c r="AN97" t="s">
        <v>89</v>
      </c>
      <c r="AO97" t="s">
        <v>89</v>
      </c>
      <c r="AP97" t="s">
        <v>228</v>
      </c>
      <c r="AQ97" t="s">
        <v>228</v>
      </c>
      <c r="AR97" t="s">
        <v>257</v>
      </c>
      <c r="AS97" t="s">
        <v>257</v>
      </c>
      <c r="AT97" s="4">
        <v>0.04</v>
      </c>
      <c r="AU97" s="4">
        <v>0.08</v>
      </c>
      <c r="AV97" s="4">
        <v>0.14000000000000001</v>
      </c>
      <c r="AW97" s="4">
        <v>0.4</v>
      </c>
    </row>
    <row r="98" spans="1:49" x14ac:dyDescent="0.2">
      <c r="A98" t="s">
        <v>574</v>
      </c>
      <c r="B98" t="s">
        <v>101</v>
      </c>
      <c r="C98" t="s">
        <v>575</v>
      </c>
      <c r="D98" t="s">
        <v>576</v>
      </c>
      <c r="E98" t="s">
        <v>158</v>
      </c>
      <c r="I98" t="s">
        <v>81</v>
      </c>
      <c r="J98" t="s">
        <v>82</v>
      </c>
      <c r="K98" s="2">
        <v>0.41805555555555557</v>
      </c>
      <c r="L98" t="s">
        <v>577</v>
      </c>
      <c r="M98" t="s">
        <v>578</v>
      </c>
    </row>
    <row r="99" spans="1:49" x14ac:dyDescent="0.2">
      <c r="A99" t="s">
        <v>574</v>
      </c>
      <c r="B99" t="s">
        <v>101</v>
      </c>
      <c r="C99" t="s">
        <v>575</v>
      </c>
      <c r="D99" t="s">
        <v>576</v>
      </c>
      <c r="E99" t="s">
        <v>158</v>
      </c>
      <c r="I99" t="s">
        <v>81</v>
      </c>
      <c r="J99" t="s">
        <v>82</v>
      </c>
      <c r="K99" s="2">
        <v>0.41805555555555557</v>
      </c>
      <c r="L99" t="s">
        <v>579</v>
      </c>
      <c r="M99" t="s">
        <v>578</v>
      </c>
      <c r="N99" t="s">
        <v>85</v>
      </c>
      <c r="O99" t="s">
        <v>85</v>
      </c>
      <c r="P99" t="s">
        <v>85</v>
      </c>
      <c r="Q99" t="s">
        <v>85</v>
      </c>
      <c r="R99" t="s">
        <v>85</v>
      </c>
      <c r="S99" t="s">
        <v>85</v>
      </c>
      <c r="T99" t="s">
        <v>89</v>
      </c>
      <c r="U99" t="s">
        <v>89</v>
      </c>
      <c r="V99" t="s">
        <v>85</v>
      </c>
      <c r="W99" t="s">
        <v>85</v>
      </c>
      <c r="X99" t="s">
        <v>85</v>
      </c>
      <c r="Y99" t="s">
        <v>85</v>
      </c>
      <c r="Z99" t="s">
        <v>85</v>
      </c>
      <c r="AA99" t="s">
        <v>85</v>
      </c>
      <c r="AB99" t="s">
        <v>89</v>
      </c>
      <c r="AC99" t="s">
        <v>89</v>
      </c>
      <c r="AD99" t="s">
        <v>85</v>
      </c>
      <c r="AE99" t="s">
        <v>85</v>
      </c>
      <c r="AF99" t="s">
        <v>85</v>
      </c>
      <c r="AG99" t="s">
        <v>85</v>
      </c>
      <c r="AH99" t="s">
        <v>580</v>
      </c>
      <c r="AI99" t="s">
        <v>580</v>
      </c>
      <c r="AJ99" t="s">
        <v>581</v>
      </c>
      <c r="AK99" t="s">
        <v>581</v>
      </c>
      <c r="AL99" t="s">
        <v>384</v>
      </c>
      <c r="AM99" t="s">
        <v>384</v>
      </c>
      <c r="AN99" t="s">
        <v>89</v>
      </c>
      <c r="AO99" t="s">
        <v>89</v>
      </c>
      <c r="AP99" t="s">
        <v>85</v>
      </c>
      <c r="AQ99" t="s">
        <v>85</v>
      </c>
      <c r="AR99" t="s">
        <v>85</v>
      </c>
      <c r="AS99" t="s">
        <v>85</v>
      </c>
      <c r="AT99" s="4">
        <v>0</v>
      </c>
      <c r="AU99" s="4">
        <v>0</v>
      </c>
      <c r="AV99" s="4">
        <v>0</v>
      </c>
      <c r="AW99" s="4">
        <v>0</v>
      </c>
    </row>
    <row r="100" spans="1:49" x14ac:dyDescent="0.2">
      <c r="A100" t="s">
        <v>574</v>
      </c>
      <c r="B100" t="s">
        <v>101</v>
      </c>
      <c r="C100" t="s">
        <v>575</v>
      </c>
      <c r="D100" t="s">
        <v>576</v>
      </c>
      <c r="E100" t="s">
        <v>158</v>
      </c>
      <c r="I100" t="s">
        <v>81</v>
      </c>
      <c r="J100" t="s">
        <v>82</v>
      </c>
      <c r="K100" s="2">
        <v>0.41805555555555557</v>
      </c>
      <c r="L100" t="s">
        <v>582</v>
      </c>
      <c r="M100" t="s">
        <v>578</v>
      </c>
      <c r="N100" t="s">
        <v>476</v>
      </c>
      <c r="O100" t="s">
        <v>85</v>
      </c>
      <c r="P100" t="s">
        <v>127</v>
      </c>
      <c r="Q100" t="s">
        <v>85</v>
      </c>
      <c r="R100" t="s">
        <v>227</v>
      </c>
      <c r="S100" t="s">
        <v>85</v>
      </c>
      <c r="T100" t="s">
        <v>583</v>
      </c>
      <c r="U100" t="s">
        <v>89</v>
      </c>
      <c r="V100" t="s">
        <v>584</v>
      </c>
      <c r="W100" t="s">
        <v>85</v>
      </c>
      <c r="X100" t="s">
        <v>127</v>
      </c>
      <c r="Y100" t="s">
        <v>85</v>
      </c>
      <c r="Z100" t="s">
        <v>227</v>
      </c>
      <c r="AA100" t="s">
        <v>85</v>
      </c>
      <c r="AB100" t="s">
        <v>585</v>
      </c>
      <c r="AC100" t="s">
        <v>89</v>
      </c>
      <c r="AD100" t="s">
        <v>138</v>
      </c>
      <c r="AE100" t="s">
        <v>85</v>
      </c>
      <c r="AF100" t="s">
        <v>249</v>
      </c>
      <c r="AG100" t="s">
        <v>85</v>
      </c>
      <c r="AH100" t="s">
        <v>250</v>
      </c>
      <c r="AI100" t="s">
        <v>250</v>
      </c>
      <c r="AJ100" t="s">
        <v>409</v>
      </c>
      <c r="AK100" t="s">
        <v>409</v>
      </c>
      <c r="AL100" t="s">
        <v>153</v>
      </c>
      <c r="AM100" t="s">
        <v>153</v>
      </c>
      <c r="AN100" t="s">
        <v>89</v>
      </c>
      <c r="AO100" t="s">
        <v>89</v>
      </c>
      <c r="AP100" t="s">
        <v>228</v>
      </c>
      <c r="AQ100" t="s">
        <v>228</v>
      </c>
      <c r="AR100" t="s">
        <v>340</v>
      </c>
      <c r="AS100" t="s">
        <v>340</v>
      </c>
      <c r="AT100" s="4">
        <v>0.02</v>
      </c>
      <c r="AU100" s="4">
        <v>0.04</v>
      </c>
      <c r="AV100" s="4">
        <v>0.06</v>
      </c>
      <c r="AW100" s="4">
        <v>0.28999999999999998</v>
      </c>
    </row>
    <row r="101" spans="1:49" x14ac:dyDescent="0.2">
      <c r="A101" t="s">
        <v>586</v>
      </c>
      <c r="B101" t="s">
        <v>101</v>
      </c>
      <c r="C101" t="s">
        <v>587</v>
      </c>
      <c r="D101" t="s">
        <v>588</v>
      </c>
      <c r="E101" t="s">
        <v>158</v>
      </c>
      <c r="I101" t="s">
        <v>81</v>
      </c>
      <c r="J101" t="s">
        <v>82</v>
      </c>
      <c r="K101" s="2">
        <v>0.41875000000000001</v>
      </c>
      <c r="L101" t="s">
        <v>589</v>
      </c>
      <c r="M101" t="s">
        <v>204</v>
      </c>
    </row>
    <row r="102" spans="1:49" x14ac:dyDescent="0.2">
      <c r="A102" t="s">
        <v>586</v>
      </c>
      <c r="B102" t="s">
        <v>101</v>
      </c>
      <c r="C102" t="s">
        <v>587</v>
      </c>
      <c r="D102" t="s">
        <v>588</v>
      </c>
      <c r="E102" t="s">
        <v>158</v>
      </c>
      <c r="I102" t="s">
        <v>81</v>
      </c>
      <c r="J102" t="s">
        <v>82</v>
      </c>
      <c r="K102" s="2">
        <v>0.41875000000000001</v>
      </c>
      <c r="L102" t="s">
        <v>590</v>
      </c>
      <c r="M102" t="s">
        <v>204</v>
      </c>
      <c r="N102" t="s">
        <v>591</v>
      </c>
      <c r="O102" t="s">
        <v>85</v>
      </c>
      <c r="P102" t="s">
        <v>511</v>
      </c>
      <c r="Q102" t="s">
        <v>85</v>
      </c>
      <c r="R102" t="s">
        <v>227</v>
      </c>
      <c r="S102" t="s">
        <v>85</v>
      </c>
      <c r="T102">
        <f>-(0.17 %)</f>
        <v>-1.7000000000000001E-3</v>
      </c>
      <c r="U102" t="s">
        <v>89</v>
      </c>
      <c r="V102" t="s">
        <v>592</v>
      </c>
      <c r="W102" t="s">
        <v>85</v>
      </c>
      <c r="X102" t="s">
        <v>568</v>
      </c>
      <c r="Y102" t="s">
        <v>85</v>
      </c>
      <c r="Z102" t="s">
        <v>227</v>
      </c>
      <c r="AA102" t="s">
        <v>85</v>
      </c>
      <c r="AB102" t="s">
        <v>89</v>
      </c>
      <c r="AC102" t="s">
        <v>89</v>
      </c>
      <c r="AD102" t="s">
        <v>121</v>
      </c>
      <c r="AE102" t="s">
        <v>85</v>
      </c>
      <c r="AF102" t="s">
        <v>593</v>
      </c>
      <c r="AG102" t="s">
        <v>85</v>
      </c>
      <c r="AH102" t="s">
        <v>264</v>
      </c>
      <c r="AI102" t="s">
        <v>264</v>
      </c>
      <c r="AJ102" t="s">
        <v>594</v>
      </c>
      <c r="AK102" t="s">
        <v>594</v>
      </c>
      <c r="AL102" t="s">
        <v>227</v>
      </c>
      <c r="AM102" t="s">
        <v>227</v>
      </c>
      <c r="AN102" t="s">
        <v>89</v>
      </c>
      <c r="AO102" t="s">
        <v>89</v>
      </c>
      <c r="AP102" t="s">
        <v>228</v>
      </c>
      <c r="AQ102" t="s">
        <v>228</v>
      </c>
      <c r="AR102" t="s">
        <v>562</v>
      </c>
      <c r="AS102" t="s">
        <v>562</v>
      </c>
      <c r="AT102" s="4">
        <v>0.04</v>
      </c>
      <c r="AU102" s="4">
        <v>7.0000000000000007E-2</v>
      </c>
      <c r="AV102" s="4">
        <v>0.11</v>
      </c>
      <c r="AW102" s="4">
        <v>0.28999999999999998</v>
      </c>
    </row>
    <row r="103" spans="1:49" x14ac:dyDescent="0.2">
      <c r="A103" t="s">
        <v>595</v>
      </c>
      <c r="B103" t="s">
        <v>101</v>
      </c>
      <c r="C103" t="s">
        <v>596</v>
      </c>
      <c r="D103" t="s">
        <v>597</v>
      </c>
      <c r="E103" t="s">
        <v>158</v>
      </c>
      <c r="I103" t="s">
        <v>81</v>
      </c>
      <c r="J103" t="s">
        <v>82</v>
      </c>
      <c r="K103" s="2">
        <v>0.42222222222222222</v>
      </c>
      <c r="L103" t="s">
        <v>598</v>
      </c>
      <c r="M103" t="s">
        <v>204</v>
      </c>
    </row>
    <row r="104" spans="1:49" x14ac:dyDescent="0.2">
      <c r="A104" t="s">
        <v>599</v>
      </c>
      <c r="B104" t="s">
        <v>101</v>
      </c>
      <c r="C104" t="s">
        <v>600</v>
      </c>
      <c r="D104" t="s">
        <v>500</v>
      </c>
      <c r="E104" t="s">
        <v>158</v>
      </c>
      <c r="I104" t="s">
        <v>81</v>
      </c>
      <c r="J104" t="s">
        <v>82</v>
      </c>
      <c r="K104" s="2">
        <v>0.42291666666666666</v>
      </c>
      <c r="L104" t="s">
        <v>601</v>
      </c>
      <c r="M104" t="s">
        <v>84</v>
      </c>
    </row>
    <row r="105" spans="1:49" x14ac:dyDescent="0.2">
      <c r="A105" t="s">
        <v>599</v>
      </c>
      <c r="B105" t="s">
        <v>101</v>
      </c>
      <c r="C105" t="s">
        <v>600</v>
      </c>
      <c r="D105" t="s">
        <v>500</v>
      </c>
      <c r="E105" t="s">
        <v>158</v>
      </c>
      <c r="I105" t="s">
        <v>81</v>
      </c>
      <c r="J105" t="s">
        <v>82</v>
      </c>
      <c r="K105" s="2">
        <v>0.42291666666666666</v>
      </c>
      <c r="L105" t="s">
        <v>602</v>
      </c>
      <c r="M105" t="s">
        <v>84</v>
      </c>
      <c r="N105" t="s">
        <v>165</v>
      </c>
      <c r="O105" t="s">
        <v>85</v>
      </c>
      <c r="P105" t="s">
        <v>603</v>
      </c>
      <c r="Q105" t="s">
        <v>85</v>
      </c>
      <c r="R105" t="s">
        <v>491</v>
      </c>
      <c r="S105" t="s">
        <v>85</v>
      </c>
      <c r="T105" t="s">
        <v>89</v>
      </c>
      <c r="U105" t="s">
        <v>89</v>
      </c>
      <c r="V105" t="s">
        <v>85</v>
      </c>
      <c r="W105" t="s">
        <v>85</v>
      </c>
      <c r="X105" t="s">
        <v>604</v>
      </c>
      <c r="Y105" t="s">
        <v>85</v>
      </c>
      <c r="Z105" t="s">
        <v>470</v>
      </c>
      <c r="AA105" t="s">
        <v>85</v>
      </c>
      <c r="AB105" t="s">
        <v>89</v>
      </c>
      <c r="AC105" t="s">
        <v>89</v>
      </c>
      <c r="AD105" t="s">
        <v>85</v>
      </c>
      <c r="AE105" t="s">
        <v>85</v>
      </c>
      <c r="AF105" t="s">
        <v>85</v>
      </c>
      <c r="AG105" t="s">
        <v>85</v>
      </c>
      <c r="AH105" t="s">
        <v>85</v>
      </c>
      <c r="AI105" t="s">
        <v>85</v>
      </c>
      <c r="AJ105" t="s">
        <v>85</v>
      </c>
      <c r="AK105" t="s">
        <v>85</v>
      </c>
      <c r="AL105" t="s">
        <v>85</v>
      </c>
      <c r="AM105" t="s">
        <v>85</v>
      </c>
      <c r="AN105" t="s">
        <v>89</v>
      </c>
      <c r="AO105" t="s">
        <v>89</v>
      </c>
      <c r="AP105" t="s">
        <v>85</v>
      </c>
      <c r="AQ105" t="s">
        <v>85</v>
      </c>
      <c r="AR105" t="s">
        <v>85</v>
      </c>
      <c r="AS105" t="s">
        <v>85</v>
      </c>
      <c r="AT105" s="4">
        <v>0.01</v>
      </c>
      <c r="AU105" s="4">
        <v>0.01</v>
      </c>
      <c r="AV105" s="4">
        <v>0.02</v>
      </c>
      <c r="AW105" s="4">
        <v>0.09</v>
      </c>
    </row>
    <row r="106" spans="1:49" x14ac:dyDescent="0.2">
      <c r="A106" t="s">
        <v>605</v>
      </c>
      <c r="B106" t="s">
        <v>101</v>
      </c>
      <c r="C106" t="s">
        <v>606</v>
      </c>
      <c r="D106" t="s">
        <v>607</v>
      </c>
      <c r="E106" t="s">
        <v>158</v>
      </c>
      <c r="I106" t="s">
        <v>81</v>
      </c>
      <c r="J106" t="s">
        <v>82</v>
      </c>
      <c r="K106" s="2">
        <v>0.42569444444444443</v>
      </c>
      <c r="L106" t="s">
        <v>608</v>
      </c>
      <c r="M106" t="s">
        <v>84</v>
      </c>
    </row>
    <row r="107" spans="1:49" x14ac:dyDescent="0.2">
      <c r="A107" t="s">
        <v>605</v>
      </c>
      <c r="B107" t="s">
        <v>101</v>
      </c>
      <c r="C107" t="s">
        <v>606</v>
      </c>
      <c r="D107" t="s">
        <v>607</v>
      </c>
      <c r="E107" t="s">
        <v>158</v>
      </c>
      <c r="I107" t="s">
        <v>81</v>
      </c>
      <c r="J107" t="s">
        <v>82</v>
      </c>
      <c r="K107" s="2">
        <v>0.42638888888888887</v>
      </c>
      <c r="L107" t="s">
        <v>609</v>
      </c>
      <c r="M107" t="s">
        <v>84</v>
      </c>
      <c r="N107" t="s">
        <v>492</v>
      </c>
      <c r="O107" t="s">
        <v>85</v>
      </c>
      <c r="P107" t="s">
        <v>513</v>
      </c>
      <c r="Q107" t="s">
        <v>85</v>
      </c>
      <c r="R107" t="s">
        <v>235</v>
      </c>
      <c r="S107" t="s">
        <v>85</v>
      </c>
      <c r="T107" t="s">
        <v>89</v>
      </c>
      <c r="U107" t="s">
        <v>89</v>
      </c>
      <c r="V107" t="s">
        <v>85</v>
      </c>
      <c r="W107" t="s">
        <v>85</v>
      </c>
      <c r="X107" t="s">
        <v>513</v>
      </c>
      <c r="Y107" t="s">
        <v>85</v>
      </c>
      <c r="Z107" t="s">
        <v>491</v>
      </c>
      <c r="AA107" t="s">
        <v>85</v>
      </c>
      <c r="AB107" t="s">
        <v>89</v>
      </c>
      <c r="AC107" t="s">
        <v>89</v>
      </c>
      <c r="AD107" t="s">
        <v>85</v>
      </c>
      <c r="AE107" t="s">
        <v>85</v>
      </c>
      <c r="AF107" t="s">
        <v>85</v>
      </c>
      <c r="AG107" t="s">
        <v>85</v>
      </c>
      <c r="AH107" t="s">
        <v>85</v>
      </c>
      <c r="AI107" t="s">
        <v>85</v>
      </c>
      <c r="AJ107" t="s">
        <v>85</v>
      </c>
      <c r="AK107" t="s">
        <v>85</v>
      </c>
      <c r="AL107" t="s">
        <v>85</v>
      </c>
      <c r="AM107" t="s">
        <v>85</v>
      </c>
      <c r="AN107" t="s">
        <v>89</v>
      </c>
      <c r="AO107" t="s">
        <v>89</v>
      </c>
      <c r="AP107" t="s">
        <v>85</v>
      </c>
      <c r="AQ107" t="s">
        <v>85</v>
      </c>
      <c r="AR107" t="s">
        <v>85</v>
      </c>
      <c r="AS107" t="s">
        <v>85</v>
      </c>
      <c r="AT107" s="4">
        <v>0</v>
      </c>
      <c r="AU107" s="4">
        <v>0</v>
      </c>
      <c r="AV107" s="4">
        <v>0.03</v>
      </c>
      <c r="AW107" s="4">
        <v>0.35</v>
      </c>
    </row>
    <row r="108" spans="1:49" x14ac:dyDescent="0.2">
      <c r="A108" t="s">
        <v>610</v>
      </c>
      <c r="B108" t="s">
        <v>101</v>
      </c>
      <c r="C108" t="s">
        <v>611</v>
      </c>
      <c r="D108" t="s">
        <v>612</v>
      </c>
      <c r="E108" t="s">
        <v>158</v>
      </c>
      <c r="I108" t="s">
        <v>81</v>
      </c>
      <c r="J108" t="s">
        <v>82</v>
      </c>
      <c r="K108" s="2">
        <v>0.42708333333333331</v>
      </c>
      <c r="L108" t="s">
        <v>613</v>
      </c>
      <c r="M108" t="s">
        <v>614</v>
      </c>
      <c r="N108" t="s">
        <v>85</v>
      </c>
      <c r="O108" t="s">
        <v>85</v>
      </c>
      <c r="P108" t="s">
        <v>85</v>
      </c>
      <c r="Q108" t="s">
        <v>85</v>
      </c>
      <c r="R108" t="s">
        <v>85</v>
      </c>
      <c r="S108" t="s">
        <v>85</v>
      </c>
      <c r="T108" t="s">
        <v>89</v>
      </c>
      <c r="U108" t="s">
        <v>89</v>
      </c>
      <c r="V108" t="s">
        <v>85</v>
      </c>
      <c r="W108" t="s">
        <v>85</v>
      </c>
      <c r="X108" t="s">
        <v>85</v>
      </c>
      <c r="Y108" t="s">
        <v>85</v>
      </c>
      <c r="Z108" t="s">
        <v>85</v>
      </c>
      <c r="AA108" t="s">
        <v>85</v>
      </c>
      <c r="AB108" t="s">
        <v>89</v>
      </c>
      <c r="AC108" t="s">
        <v>89</v>
      </c>
      <c r="AD108" t="s">
        <v>85</v>
      </c>
      <c r="AE108" t="s">
        <v>85</v>
      </c>
      <c r="AF108" t="s">
        <v>85</v>
      </c>
      <c r="AG108" t="s">
        <v>85</v>
      </c>
      <c r="AH108" t="s">
        <v>85</v>
      </c>
      <c r="AI108" t="s">
        <v>85</v>
      </c>
      <c r="AJ108" t="s">
        <v>85</v>
      </c>
      <c r="AK108" t="s">
        <v>85</v>
      </c>
      <c r="AL108" t="s">
        <v>85</v>
      </c>
      <c r="AM108" t="s">
        <v>85</v>
      </c>
      <c r="AN108" t="s">
        <v>89</v>
      </c>
      <c r="AO108" t="s">
        <v>89</v>
      </c>
      <c r="AP108" t="s">
        <v>85</v>
      </c>
      <c r="AQ108" t="s">
        <v>85</v>
      </c>
      <c r="AR108" t="s">
        <v>85</v>
      </c>
      <c r="AS108" t="s">
        <v>85</v>
      </c>
      <c r="AT108" s="4">
        <v>0</v>
      </c>
      <c r="AU108" s="4">
        <v>0</v>
      </c>
      <c r="AV108" s="4">
        <v>0.01</v>
      </c>
      <c r="AW108" s="4">
        <v>0.1</v>
      </c>
    </row>
    <row r="109" spans="1:49" x14ac:dyDescent="0.2">
      <c r="A109" t="s">
        <v>610</v>
      </c>
      <c r="B109" t="s">
        <v>101</v>
      </c>
      <c r="C109" t="s">
        <v>611</v>
      </c>
      <c r="D109" t="s">
        <v>612</v>
      </c>
      <c r="E109" t="s">
        <v>158</v>
      </c>
      <c r="I109" t="s">
        <v>81</v>
      </c>
      <c r="J109" t="s">
        <v>82</v>
      </c>
      <c r="K109" s="2">
        <v>0.42777777777777781</v>
      </c>
      <c r="L109" t="s">
        <v>615</v>
      </c>
      <c r="M109" t="s">
        <v>614</v>
      </c>
      <c r="N109" t="s">
        <v>616</v>
      </c>
      <c r="O109" t="s">
        <v>85</v>
      </c>
      <c r="P109" t="s">
        <v>540</v>
      </c>
      <c r="Q109" t="s">
        <v>85</v>
      </c>
      <c r="R109" t="s">
        <v>154</v>
      </c>
      <c r="S109" t="s">
        <v>85</v>
      </c>
      <c r="T109" t="s">
        <v>89</v>
      </c>
      <c r="U109" t="s">
        <v>89</v>
      </c>
      <c r="V109" t="s">
        <v>85</v>
      </c>
      <c r="W109" t="s">
        <v>85</v>
      </c>
      <c r="X109" t="s">
        <v>96</v>
      </c>
      <c r="Y109" t="s">
        <v>85</v>
      </c>
      <c r="Z109" t="s">
        <v>617</v>
      </c>
      <c r="AA109" t="s">
        <v>85</v>
      </c>
      <c r="AB109" t="s">
        <v>89</v>
      </c>
      <c r="AC109" t="s">
        <v>89</v>
      </c>
      <c r="AD109" t="s">
        <v>85</v>
      </c>
      <c r="AE109" t="s">
        <v>85</v>
      </c>
      <c r="AF109" t="s">
        <v>85</v>
      </c>
      <c r="AG109" t="s">
        <v>85</v>
      </c>
      <c r="AH109" t="s">
        <v>85</v>
      </c>
      <c r="AI109" t="s">
        <v>85</v>
      </c>
      <c r="AJ109" t="s">
        <v>85</v>
      </c>
      <c r="AK109" t="s">
        <v>85</v>
      </c>
      <c r="AL109" t="s">
        <v>85</v>
      </c>
      <c r="AM109" t="s">
        <v>85</v>
      </c>
      <c r="AN109" t="s">
        <v>89</v>
      </c>
      <c r="AO109" t="s">
        <v>89</v>
      </c>
      <c r="AP109" t="s">
        <v>85</v>
      </c>
      <c r="AQ109" t="s">
        <v>85</v>
      </c>
      <c r="AR109" t="s">
        <v>85</v>
      </c>
      <c r="AS109" t="s">
        <v>85</v>
      </c>
      <c r="AT109" s="4">
        <v>0.01</v>
      </c>
      <c r="AU109" s="4">
        <v>0.02</v>
      </c>
      <c r="AV109" s="4">
        <v>0.04</v>
      </c>
      <c r="AW109" s="4">
        <v>0.09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UserQos_83022066995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Nellis - ACCE</dc:creator>
  <cp:lastModifiedBy>Steve Nellis - ACCE</cp:lastModifiedBy>
  <dcterms:created xsi:type="dcterms:W3CDTF">2021-02-21T18:35:23Z</dcterms:created>
  <dcterms:modified xsi:type="dcterms:W3CDTF">2021-02-21T18:35:23Z</dcterms:modified>
</cp:coreProperties>
</file>