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cehq-my.sharepoint.com/personal/steve_nellis_acce-hq_org/Documents/Zoom Recordings 2021.07 AnnCon/2021 AnnCon - Mtg #2021.07.22/2021 AnnCon - Mtg #2021.07.22.02 Marketing Commun Committee Meeting/"/>
    </mc:Choice>
  </mc:AlternateContent>
  <xr:revisionPtr revIDLastSave="1" documentId="8_{1FC195D6-D8A9-E743-934E-91450421CA7D}" xr6:coauthVersionLast="47" xr6:coauthVersionMax="47" xr10:uidLastSave="{7DFFF2E3-0221-684F-B782-BD348127AE4A}"/>
  <bookViews>
    <workbookView xWindow="6960" yWindow="2260" windowWidth="23000" windowHeight="18280" xr2:uid="{00000000-000D-0000-FFFF-FFFF00000000}"/>
  </bookViews>
  <sheets>
    <sheet name="UserQos_8131882527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" i="1" l="1"/>
  <c r="T7" i="1"/>
  <c r="AB7" i="1"/>
  <c r="AB8" i="1"/>
  <c r="T9" i="1"/>
  <c r="AB9" i="1"/>
  <c r="U10" i="1"/>
  <c r="AC10" i="1"/>
  <c r="AC11" i="1"/>
  <c r="T15" i="1"/>
  <c r="AC16" i="1"/>
  <c r="T18" i="1"/>
  <c r="AB18" i="1"/>
  <c r="AC18" i="1"/>
  <c r="T23" i="1"/>
  <c r="AB23" i="1"/>
  <c r="AB27" i="1"/>
  <c r="AC29" i="1"/>
  <c r="T31" i="1"/>
  <c r="AB31" i="1"/>
  <c r="T32" i="1"/>
  <c r="U32" i="1"/>
  <c r="AB32" i="1"/>
  <c r="T36" i="1"/>
  <c r="T37" i="1"/>
  <c r="AB37" i="1"/>
</calcChain>
</file>

<file path=xl/sharedStrings.xml><?xml version="1.0" encoding="utf-8"?>
<sst xmlns="http://schemas.openxmlformats.org/spreadsheetml/2006/main" count="1418" uniqueCount="483">
  <si>
    <t>Meeting ID</t>
  </si>
  <si>
    <t>Topic</t>
  </si>
  <si>
    <t>Host</t>
  </si>
  <si>
    <t>Email</t>
  </si>
  <si>
    <t>User Type</t>
  </si>
  <si>
    <t>Department</t>
  </si>
  <si>
    <t>Start Time</t>
  </si>
  <si>
    <t>End Time</t>
  </si>
  <si>
    <t>Duration (hh:mm:ss)</t>
  </si>
  <si>
    <t>Participants</t>
  </si>
  <si>
    <t>Host Data Center</t>
  </si>
  <si>
    <t>Phone</t>
  </si>
  <si>
    <t>VoIP</t>
  </si>
  <si>
    <t>3rd Party Audio</t>
  </si>
  <si>
    <t>Video</t>
  </si>
  <si>
    <t>Screen Sharing</t>
  </si>
  <si>
    <t>Recording</t>
  </si>
  <si>
    <t>CRC</t>
  </si>
  <si>
    <t>Encryption</t>
  </si>
  <si>
    <t>813 1882 5277</t>
  </si>
  <si>
    <t>ACCE - "Marketing and Communications Committee Meeting"</t>
  </si>
  <si>
    <t>Steve Nellis</t>
  </si>
  <si>
    <t>Events@ACCE-HQ.org</t>
  </si>
  <si>
    <t>Licensed</t>
  </si>
  <si>
    <t>Headquarters</t>
  </si>
  <si>
    <t>OOR</t>
  </si>
  <si>
    <t>Participant</t>
  </si>
  <si>
    <t>Device</t>
  </si>
  <si>
    <t>IP Address</t>
  </si>
  <si>
    <t>Location</t>
  </si>
  <si>
    <t>Network Type</t>
  </si>
  <si>
    <t>Microphone</t>
  </si>
  <si>
    <t>Speaker</t>
  </si>
  <si>
    <t>Camera</t>
  </si>
  <si>
    <t>Data Center</t>
  </si>
  <si>
    <t>Connection Type</t>
  </si>
  <si>
    <t>Join Time</t>
  </si>
  <si>
    <t>Leave Time</t>
  </si>
  <si>
    <t>Version</t>
  </si>
  <si>
    <t>Audio (Receiving) Bitrate</t>
  </si>
  <si>
    <t>Audio (Sending) Bitrate</t>
  </si>
  <si>
    <t>Audio (Receiving) Latency</t>
  </si>
  <si>
    <t>Audio (Sending) Latency</t>
  </si>
  <si>
    <t>Audio (Receiving) Jitter</t>
  </si>
  <si>
    <t>Audio (Sending) Jitter</t>
  </si>
  <si>
    <t>Audio (Receiving) Packet Loss-Avg(Max)</t>
  </si>
  <si>
    <t>Audio (Sending) Packet Loss-Avg(Max)</t>
  </si>
  <si>
    <t>Video (Receiving) Bitrate</t>
  </si>
  <si>
    <t>Video (Sending) Bitrate</t>
  </si>
  <si>
    <t>Video (Receiving) Latency</t>
  </si>
  <si>
    <t>Video (Sending) Latency</t>
  </si>
  <si>
    <t>Video (Receiving) Jitter</t>
  </si>
  <si>
    <t>Video (Sending) Jitter</t>
  </si>
  <si>
    <t>Video (Receiving) Packet Loss-Avg(Max)</t>
  </si>
  <si>
    <t>Video (Sending) Packet Loss-Avg(Max)</t>
  </si>
  <si>
    <t>Video (Receiving) Resolution</t>
  </si>
  <si>
    <t>Video (Sending) Resolution</t>
  </si>
  <si>
    <t>Video (Receiving) Frame Rate</t>
  </si>
  <si>
    <t>Video (Sending) Frame Rate</t>
  </si>
  <si>
    <t>Screen Sharing (Receiving) Bitrate</t>
  </si>
  <si>
    <t>Screen Sharing (Sending) Bitrate</t>
  </si>
  <si>
    <t>Screen Sharing (Receiving) Latency</t>
  </si>
  <si>
    <t>Screen Sharing (Sending) Latency</t>
  </si>
  <si>
    <t>Screen Sharing (Receiving) Jitter</t>
  </si>
  <si>
    <t>Screen Sharing (Sending) Jitter</t>
  </si>
  <si>
    <t>Screen Sharing (Receiving) Packet Loss-Avg(Max)</t>
  </si>
  <si>
    <t>Screen Sharing (Sending) Packet Loss-Avg(Max)</t>
  </si>
  <si>
    <t>Screen Sharing (Receiving) Resolution</t>
  </si>
  <si>
    <t>Screen Sharing (Sending) Resolution</t>
  </si>
  <si>
    <t>Screen Sharing (Receiving) Frame Rate</t>
  </si>
  <si>
    <t>Screen Sharing (Sending) Frame Rate</t>
  </si>
  <si>
    <t>Zoom Min Cpu Usage</t>
  </si>
  <si>
    <t>Zoom Avg Cpu Usage</t>
  </si>
  <si>
    <t>Zoom Max Cpu Usage</t>
  </si>
  <si>
    <t>System Max Cpu Usage</t>
  </si>
  <si>
    <t>Mac</t>
  </si>
  <si>
    <t>Irving (US )</t>
  </si>
  <si>
    <t>Wired</t>
  </si>
  <si>
    <t>Logi 4K Pro</t>
  </si>
  <si>
    <t>Bose Color II SoundLink</t>
  </si>
  <si>
    <t>United States (Cloud Top)</t>
  </si>
  <si>
    <t>UDP</t>
  </si>
  <si>
    <t>12:53 PM(Steve Nellis left the meeting.Reason: Host ended the meeting.)</t>
  </si>
  <si>
    <t>5.7.1.499</t>
  </si>
  <si>
    <t>125 kbps</t>
  </si>
  <si>
    <t>67 kbps</t>
  </si>
  <si>
    <t>31 ms</t>
  </si>
  <si>
    <t>37 ms</t>
  </si>
  <si>
    <t>6 ms</t>
  </si>
  <si>
    <t>8 ms</t>
  </si>
  <si>
    <t>-(-)</t>
  </si>
  <si>
    <t>0.02 %(0.64 %)</t>
  </si>
  <si>
    <t>1429 kbps</t>
  </si>
  <si>
    <t>540 kbps</t>
  </si>
  <si>
    <t>0.03 %(1.85 %)</t>
  </si>
  <si>
    <t>-</t>
  </si>
  <si>
    <t>480*270</t>
  </si>
  <si>
    <t>16 fps</t>
  </si>
  <si>
    <t>17 fps</t>
  </si>
  <si>
    <t>89 kbps</t>
  </si>
  <si>
    <t>32 ms</t>
  </si>
  <si>
    <t>5 ms</t>
  </si>
  <si>
    <t>1920*1040</t>
  </si>
  <si>
    <t>18 fps</t>
  </si>
  <si>
    <t>tom rogers (Guest)</t>
  </si>
  <si>
    <t>Unknown</t>
  </si>
  <si>
    <t>Ocean Park (US )</t>
  </si>
  <si>
    <t>Wifi</t>
  </si>
  <si>
    <t>United States</t>
  </si>
  <si>
    <t>12:40 PM(tom rogers left the meeting.Reason: left the meeting.)</t>
  </si>
  <si>
    <t>150 kbps</t>
  </si>
  <si>
    <t>54 kbps</t>
  </si>
  <si>
    <t>85 ms</t>
  </si>
  <si>
    <t>7 ms</t>
  </si>
  <si>
    <t>1402 kbps</t>
  </si>
  <si>
    <t>455 kbps</t>
  </si>
  <si>
    <t>86 ms</t>
  </si>
  <si>
    <t>92 ms</t>
  </si>
  <si>
    <t>640*360</t>
  </si>
  <si>
    <t>14 fps</t>
  </si>
  <si>
    <t>Albert Bleakley (Guest)</t>
  </si>
  <si>
    <t>Port Orange (US )</t>
  </si>
  <si>
    <t>12:40 PM(Albert Bleakley left the meeting.Reason: left the meeting.)</t>
  </si>
  <si>
    <t>60 kbps</t>
  </si>
  <si>
    <t>63 ms</t>
  </si>
  <si>
    <t>64 ms</t>
  </si>
  <si>
    <t>10 ms</t>
  </si>
  <si>
    <t>1012 kbps</t>
  </si>
  <si>
    <t>396 kbps</t>
  </si>
  <si>
    <t>66 ms</t>
  </si>
  <si>
    <t>320*180</t>
  </si>
  <si>
    <t>10 fps</t>
  </si>
  <si>
    <t>88 kbps</t>
  </si>
  <si>
    <t>Joy Svoboda (Guest)</t>
  </si>
  <si>
    <t>Montgomery (US )</t>
  </si>
  <si>
    <t>12:40 PM(Joy Svoboda left the meeting.Reason: left the meeting.)</t>
  </si>
  <si>
    <t>104 kbps</t>
  </si>
  <si>
    <t>62 kbps</t>
  </si>
  <si>
    <t>73 ms</t>
  </si>
  <si>
    <t>74 ms</t>
  </si>
  <si>
    <t>11 ms</t>
  </si>
  <si>
    <t>839 kbps</t>
  </si>
  <si>
    <t>797 kbps</t>
  </si>
  <si>
    <t>76 ms</t>
  </si>
  <si>
    <t>15 ms</t>
  </si>
  <si>
    <t>11 fps</t>
  </si>
  <si>
    <t>21 fps</t>
  </si>
  <si>
    <t>91 kbps</t>
  </si>
  <si>
    <t>Derrek Dunn (Guest)</t>
  </si>
  <si>
    <t>Princess Anne (US )</t>
  </si>
  <si>
    <t>12:39 PM(Derrek Dunn left the meeting.Reason: left the meeting.)</t>
  </si>
  <si>
    <t>152 kbps</t>
  </si>
  <si>
    <t>98 kbps</t>
  </si>
  <si>
    <t>68 ms</t>
  </si>
  <si>
    <t>1134 kbps</t>
  </si>
  <si>
    <t>230 kbps</t>
  </si>
  <si>
    <t>75 ms</t>
  </si>
  <si>
    <t>9 ms</t>
  </si>
  <si>
    <t>256*144</t>
  </si>
  <si>
    <t>12 fps</t>
  </si>
  <si>
    <t>69 ms</t>
  </si>
  <si>
    <t>John E. Schaufelberger (Guest)</t>
  </si>
  <si>
    <t>Seattle (US )</t>
  </si>
  <si>
    <t>12:39 PM(John E. Schaufelberger left the meeting.Reason: left the meeting.)</t>
  </si>
  <si>
    <t>126 kbps</t>
  </si>
  <si>
    <t>45 kbps</t>
  </si>
  <si>
    <t>51 ms</t>
  </si>
  <si>
    <t>48 ms</t>
  </si>
  <si>
    <t>0.02 %(2.2 %)</t>
  </si>
  <si>
    <t>1164 kbps</t>
  </si>
  <si>
    <t>267 kbps</t>
  </si>
  <si>
    <t>45 ms</t>
  </si>
  <si>
    <t>49 ms</t>
  </si>
  <si>
    <t>0.01 %(3.43 %)</t>
  </si>
  <si>
    <t>90 kbps</t>
  </si>
  <si>
    <t>44 ms</t>
  </si>
  <si>
    <t>Susan Labas - van Zelm (Guest)</t>
  </si>
  <si>
    <t>Henrico (US )</t>
  </si>
  <si>
    <t>12:39 PM(Susan Labas - van Zelm left the meeting.Reason: left the meeting.)</t>
  </si>
  <si>
    <t>148 kbps</t>
  </si>
  <si>
    <t>42 kbps</t>
  </si>
  <si>
    <t>67 ms</t>
  </si>
  <si>
    <t>0.09 %(2.93 %)</t>
  </si>
  <si>
    <t>0.01 %(0.5 %)</t>
  </si>
  <si>
    <t>850 kbps</t>
  </si>
  <si>
    <t>193 kbps</t>
  </si>
  <si>
    <t>0.09 %(5.01 %)</t>
  </si>
  <si>
    <t>13 fps</t>
  </si>
  <si>
    <t>Chip Mansfield (Guest)</t>
  </si>
  <si>
    <t>Fort Worth (US )</t>
  </si>
  <si>
    <t>12:39 PM(Chip Mansfield left the meeting.Reason: left the meeting.)</t>
  </si>
  <si>
    <t>133 kbps</t>
  </si>
  <si>
    <t>21 ms</t>
  </si>
  <si>
    <t>28 ms</t>
  </si>
  <si>
    <t>0.46 %(15.11 %)</t>
  </si>
  <si>
    <t>1373 kbps</t>
  </si>
  <si>
    <t>375 kbps</t>
  </si>
  <si>
    <t>25 ms</t>
  </si>
  <si>
    <t>27 ms</t>
  </si>
  <si>
    <t>13 ms</t>
  </si>
  <si>
    <t>0.5 %(20.82 %)</t>
  </si>
  <si>
    <t>12 ms</t>
  </si>
  <si>
    <t>Michael Emmer (Guest)</t>
  </si>
  <si>
    <t>New Bedford (US )</t>
  </si>
  <si>
    <t>12:39 PM(Michael Emmer left the meeting.Reason: left the meeting.)</t>
  </si>
  <si>
    <t>137 ms</t>
  </si>
  <si>
    <t>93 ms</t>
  </si>
  <si>
    <t>3.78 %(27.28 %)</t>
  </si>
  <si>
    <t>522 kbps</t>
  </si>
  <si>
    <t>78 kbps</t>
  </si>
  <si>
    <t>124 ms</t>
  </si>
  <si>
    <t>225 ms</t>
  </si>
  <si>
    <t>84 ms</t>
  </si>
  <si>
    <t>4.41 %(33.78 %)</t>
  </si>
  <si>
    <t>0.12 %(0.71 %)</t>
  </si>
  <si>
    <t>7 fps</t>
  </si>
  <si>
    <t>86 kbps</t>
  </si>
  <si>
    <t>130 ms</t>
  </si>
  <si>
    <t>121 ms</t>
  </si>
  <si>
    <t>Tamie Taylor (Guest)</t>
  </si>
  <si>
    <t>Anchorage (US )</t>
  </si>
  <si>
    <t>12:53 PM(Tamie Taylor left the meeting.Reason: Host closed the meeting. )</t>
  </si>
  <si>
    <t>142 kbps</t>
  </si>
  <si>
    <t>66 kbps</t>
  </si>
  <si>
    <t>95 ms</t>
  </si>
  <si>
    <t>146 ms</t>
  </si>
  <si>
    <t>29 ms</t>
  </si>
  <si>
    <t>0.45 %(9.58 %)</t>
  </si>
  <si>
    <t>0.01 %(0.84 %)</t>
  </si>
  <si>
    <t>503 kbps</t>
  </si>
  <si>
    <t>564 kbps</t>
  </si>
  <si>
    <t>98 ms</t>
  </si>
  <si>
    <t>271 ms</t>
  </si>
  <si>
    <t>0.63 %(10.05 %)</t>
  </si>
  <si>
    <t>52 kbps</t>
  </si>
  <si>
    <t>81 ms</t>
  </si>
  <si>
    <t>4 fps</t>
  </si>
  <si>
    <t>Cheryel Goodale (Guest)</t>
  </si>
  <si>
    <t>Edmonton (CA )</t>
  </si>
  <si>
    <t>12:39 PM(Cheryel Goodale left the meeting.Reason: left the meeting.)</t>
  </si>
  <si>
    <t>49 kbps</t>
  </si>
  <si>
    <t>107 ms</t>
  </si>
  <si>
    <t>0.05 %(2.72 %)</t>
  </si>
  <si>
    <t>791 kbps</t>
  </si>
  <si>
    <t>294 kbps</t>
  </si>
  <si>
    <t>78 ms</t>
  </si>
  <si>
    <t>109 ms</t>
  </si>
  <si>
    <t>17 ms</t>
  </si>
  <si>
    <t>41 ms</t>
  </si>
  <si>
    <t>0.11 %(1.94 %)</t>
  </si>
  <si>
    <t>0.14 %(5.73 %)</t>
  </si>
  <si>
    <t>160*90</t>
  </si>
  <si>
    <t>erin vitale (Guest)</t>
  </si>
  <si>
    <t>Geneseo (US )</t>
  </si>
  <si>
    <t>12:39 PM(erin vitale left the meeting.Reason: left the meeting.)</t>
  </si>
  <si>
    <t>146 kbps</t>
  </si>
  <si>
    <t>16 kbps</t>
  </si>
  <si>
    <t>0.01 %(2.01 %)</t>
  </si>
  <si>
    <t>1341 kbps</t>
  </si>
  <si>
    <t>264 kbps</t>
  </si>
  <si>
    <t>80 ms</t>
  </si>
  <si>
    <t>0.01 %(2.53 %)</t>
  </si>
  <si>
    <t>77 ms</t>
  </si>
  <si>
    <t>Bruce Wright (Guest)</t>
  </si>
  <si>
    <t>Minneapolis (US )</t>
  </si>
  <si>
    <t>Others</t>
  </si>
  <si>
    <t>United States;United States (NY RWG)</t>
  </si>
  <si>
    <t>SSL</t>
  </si>
  <si>
    <t>12:40 PM(Bruce Wright left the meeting.Reason: left the meeting.)</t>
  </si>
  <si>
    <t>151 kbps</t>
  </si>
  <si>
    <t>53 ms</t>
  </si>
  <si>
    <t>1287 kbps</t>
  </si>
  <si>
    <t>50 ms</t>
  </si>
  <si>
    <t>51 kbps</t>
  </si>
  <si>
    <t>Jerry Gao (Guest)</t>
  </si>
  <si>
    <t>Fargo (US )</t>
  </si>
  <si>
    <t>12:39 PM(Jerry Gao left the meeting.Reason: left the meeting.)</t>
  </si>
  <si>
    <t>116 kbps</t>
  </si>
  <si>
    <t>46 ms</t>
  </si>
  <si>
    <t>57 ms</t>
  </si>
  <si>
    <t>15.53 %(47.63 %)</t>
  </si>
  <si>
    <t>1070 kbps</t>
  </si>
  <si>
    <t>217 kbps</t>
  </si>
  <si>
    <t>52 ms</t>
  </si>
  <si>
    <t>Charles Berryman (Guest)</t>
  </si>
  <si>
    <t>Saint Francisville (US )</t>
  </si>
  <si>
    <t>12:40 PM(Charles Berryman left the meeting.Reason: left the meeting.)</t>
  </si>
  <si>
    <t>97 kbps</t>
  </si>
  <si>
    <t>35 ms</t>
  </si>
  <si>
    <t>40 ms</t>
  </si>
  <si>
    <t>1002 kbps</t>
  </si>
  <si>
    <t>162 kbps</t>
  </si>
  <si>
    <t>39 ms</t>
  </si>
  <si>
    <t>36 ms</t>
  </si>
  <si>
    <t>Warren Plugge (Guest)</t>
  </si>
  <si>
    <t>Ellensburg (US )</t>
  </si>
  <si>
    <t>12:39 PM(Warren Plugge left the meeting.Reason: left the meeting.)</t>
  </si>
  <si>
    <t>65 ms</t>
  </si>
  <si>
    <t>143 ms</t>
  </si>
  <si>
    <t>47 ms</t>
  </si>
  <si>
    <t>0.05 %(3.51 %)</t>
  </si>
  <si>
    <t>752 kbps</t>
  </si>
  <si>
    <t>173 kbps</t>
  </si>
  <si>
    <t>134 ms</t>
  </si>
  <si>
    <t>128 ms</t>
  </si>
  <si>
    <t>62 ms</t>
  </si>
  <si>
    <t>0.05 %(4.33 %)</t>
  </si>
  <si>
    <t>0.02 %(0.76 %)</t>
  </si>
  <si>
    <t>15 fps</t>
  </si>
  <si>
    <t>lewis waller (Guest)</t>
  </si>
  <si>
    <t>Forest (US )</t>
  </si>
  <si>
    <t>Cellular</t>
  </si>
  <si>
    <t>11:30 AM(lewis waller left the meeting.Reason: left the meeting.)</t>
  </si>
  <si>
    <t>131 ms</t>
  </si>
  <si>
    <t>754 kbps</t>
  </si>
  <si>
    <t>344 kbps</t>
  </si>
  <si>
    <t>138 ms</t>
  </si>
  <si>
    <t>140 ms</t>
  </si>
  <si>
    <t>320*240</t>
  </si>
  <si>
    <t>23 fps</t>
  </si>
  <si>
    <t>11:31 AM(lewis waller left the meeting.Reason: left the meeting.)</t>
  </si>
  <si>
    <t>168 kbps</t>
  </si>
  <si>
    <t>133 ms</t>
  </si>
  <si>
    <t>722 kbps</t>
  </si>
  <si>
    <t>368 kbps</t>
  </si>
  <si>
    <t>139 ms</t>
  </si>
  <si>
    <t>Debbie Draper (Guest)</t>
  </si>
  <si>
    <t>Garland (US )</t>
  </si>
  <si>
    <t>12:39 PM(Debbie Draper left the meeting.Reason: left the meeting.)</t>
  </si>
  <si>
    <t>75 kbps</t>
  </si>
  <si>
    <t>1060 kbps</t>
  </si>
  <si>
    <t>748 kbps</t>
  </si>
  <si>
    <t>43 ms</t>
  </si>
  <si>
    <t>Chris Souder (Guest)</t>
  </si>
  <si>
    <t>Chico (US )</t>
  </si>
  <si>
    <t>12:18 PM(Chris Souder left the meeting.Reason: left the meeting.)</t>
  </si>
  <si>
    <t>147 kbps</t>
  </si>
  <si>
    <t>56 kbps</t>
  </si>
  <si>
    <t>87 ms</t>
  </si>
  <si>
    <t>0.04 %(2.56 %)</t>
  </si>
  <si>
    <t>1127 kbps</t>
  </si>
  <si>
    <t>318 kbps</t>
  </si>
  <si>
    <t>88 ms</t>
  </si>
  <si>
    <t>0.03 %(3.61 %)</t>
  </si>
  <si>
    <t>100 ms</t>
  </si>
  <si>
    <t>Charles Roesset (Guest)</t>
  </si>
  <si>
    <t>Oakland (US )</t>
  </si>
  <si>
    <t>12:39 PM(Charles Roesset left the meeting.Reason: left the meeting.)</t>
  </si>
  <si>
    <t>85 kbps</t>
  </si>
  <si>
    <t>167 ms</t>
  </si>
  <si>
    <t>206 ms</t>
  </si>
  <si>
    <t>135 ms</t>
  </si>
  <si>
    <t>0.29 %(4.52 %)</t>
  </si>
  <si>
    <t>0.2 %(3.5 %)</t>
  </si>
  <si>
    <t>1028 kbps</t>
  </si>
  <si>
    <t>136 kbps</t>
  </si>
  <si>
    <t>171 ms</t>
  </si>
  <si>
    <t>71 ms</t>
  </si>
  <si>
    <t>72 ms</t>
  </si>
  <si>
    <t>0.29 %(5.53 %)</t>
  </si>
  <si>
    <t>0.27 %(6.88 %)</t>
  </si>
  <si>
    <t>126 ms</t>
  </si>
  <si>
    <t>Angela Guggemos (Guest)</t>
  </si>
  <si>
    <t>Denver (US )</t>
  </si>
  <si>
    <t>12:39 PM(Angela Guggemos left the meeting.Reason: left the meeting.)</t>
  </si>
  <si>
    <t>55 ms</t>
  </si>
  <si>
    <t>23 ms</t>
  </si>
  <si>
    <t>0.02 %(1.39 %)</t>
  </si>
  <si>
    <t>1023 kbps</t>
  </si>
  <si>
    <t>862 kbps</t>
  </si>
  <si>
    <t>56 ms</t>
  </si>
  <si>
    <t>26 ms</t>
  </si>
  <si>
    <t>0.02 %(3.47 %)</t>
  </si>
  <si>
    <t>Gregory Kelly (Guest)</t>
  </si>
  <si>
    <t>Cincinnati (US )</t>
  </si>
  <si>
    <t>12:39 PM(Gregory Kelly left the meeting.Reason: left the meeting.)</t>
  </si>
  <si>
    <t>70 ms</t>
  </si>
  <si>
    <t>4 ms</t>
  </si>
  <si>
    <t>Karima Simmons (Guest)</t>
  </si>
  <si>
    <t>Alexandria (US )</t>
  </si>
  <si>
    <t>12:39 PM(Karima Simmons left the meeting.Reason: left the meeting.)</t>
  </si>
  <si>
    <t>58 ms</t>
  </si>
  <si>
    <t>0.14 %(3.68 %)</t>
  </si>
  <si>
    <t>809 kbps</t>
  </si>
  <si>
    <t>182 kbps</t>
  </si>
  <si>
    <t>0.15 %(4.64 %)</t>
  </si>
  <si>
    <t>0.09 %(1.59 %)</t>
  </si>
  <si>
    <t>Sanjeev Adhikari (Guest)</t>
  </si>
  <si>
    <t>Marietta (US )</t>
  </si>
  <si>
    <t>12:02 PM(Sanjeev Adhikari left the meeting.Reason: left the meeting.)</t>
  </si>
  <si>
    <t>143 kbps</t>
  </si>
  <si>
    <t>96 kbps</t>
  </si>
  <si>
    <t>0.03 %(0.78 %)</t>
  </si>
  <si>
    <t>584 kbps</t>
  </si>
  <si>
    <t>224 kbps</t>
  </si>
  <si>
    <t>0.04 %(1.15 %)</t>
  </si>
  <si>
    <t>54 ms</t>
  </si>
  <si>
    <t>2022*1258</t>
  </si>
  <si>
    <t>12:02 PM(lewis waller left the meeting.Reason: left the meeting.)</t>
  </si>
  <si>
    <t>144 kbps</t>
  </si>
  <si>
    <t>95 kbps</t>
  </si>
  <si>
    <t>387 kbps</t>
  </si>
  <si>
    <t>485 kbps</t>
  </si>
  <si>
    <t>144 ms</t>
  </si>
  <si>
    <t>14 ms</t>
  </si>
  <si>
    <t>5 fps</t>
  </si>
  <si>
    <t>WALTER EDWARD DUKES (Guest)</t>
  </si>
  <si>
    <t>Sanford (US )</t>
  </si>
  <si>
    <t>12:39 PM(WALTER EDWARD DUKES left the meeting.Reason: left the meeting.)</t>
  </si>
  <si>
    <t>76 kbps</t>
  </si>
  <si>
    <t>182 ms</t>
  </si>
  <si>
    <t>108 ms</t>
  </si>
  <si>
    <t>679 kbps</t>
  </si>
  <si>
    <t>194 kbps</t>
  </si>
  <si>
    <t>89 ms</t>
  </si>
  <si>
    <t>0.03 %(1.92 %)</t>
  </si>
  <si>
    <t>83 kbps</t>
  </si>
  <si>
    <t>Drew Yantis (Guest)</t>
  </si>
  <si>
    <t>Auburn (US )</t>
  </si>
  <si>
    <t>12:39 PM(Drew Yantis left the meeting.Reason: left the meeting.)</t>
  </si>
  <si>
    <t>145 kbps</t>
  </si>
  <si>
    <t>35 kbps</t>
  </si>
  <si>
    <t>694 kbps</t>
  </si>
  <si>
    <t>329 kbps</t>
  </si>
  <si>
    <t>Khalid Siddiqi (Guest)</t>
  </si>
  <si>
    <t>Atlanta (US )</t>
  </si>
  <si>
    <t>12:40 PM(Khalid Siddiqi left the meeting.Reason: left the meeting.)</t>
  </si>
  <si>
    <t>32 kbps</t>
  </si>
  <si>
    <t>0.77 %(43.8 %)</t>
  </si>
  <si>
    <t>0.18 %(7.03 %)</t>
  </si>
  <si>
    <t>816 kbps</t>
  </si>
  <si>
    <t>0.72 %(53.96 %)</t>
  </si>
  <si>
    <t>0.37 %(6.42 %)</t>
  </si>
  <si>
    <t>Rogers Hunt (Guest)</t>
  </si>
  <si>
    <t>Birmingham (US )</t>
  </si>
  <si>
    <t>12:39 PM(Rogers Hunt left the meeting.Reason: left the meeting.)</t>
  </si>
  <si>
    <t>82 kbps</t>
  </si>
  <si>
    <t>60 ms</t>
  </si>
  <si>
    <t>0.09 %(3.13 %)</t>
  </si>
  <si>
    <t>997 kbps</t>
  </si>
  <si>
    <t>61 ms</t>
  </si>
  <si>
    <t>0.05 %(3.53 %)</t>
  </si>
  <si>
    <t>0.02 %(0.98 %)</t>
  </si>
  <si>
    <t>Kasim Korkmaz (Guest)</t>
  </si>
  <si>
    <t>Arlington (US )</t>
  </si>
  <si>
    <t>12:17 PM(Kasim Korkmaz got disconnected from the meeting.Reason: Network connection error. )</t>
  </si>
  <si>
    <t>155 kbps</t>
  </si>
  <si>
    <t>214 ms</t>
  </si>
  <si>
    <t>4.54 %(30.42 %)</t>
  </si>
  <si>
    <t>200 kbps</t>
  </si>
  <si>
    <t>220 ms</t>
  </si>
  <si>
    <t>4.05 %(22.15 %)</t>
  </si>
  <si>
    <t>58 kbps</t>
  </si>
  <si>
    <t>186 ms</t>
  </si>
  <si>
    <t>Robert Ford (Guest)</t>
  </si>
  <si>
    <t>Weatherford (US )</t>
  </si>
  <si>
    <t>12:32 PM(Robert Ford left the meeting.Reason: left the meeting.)</t>
  </si>
  <si>
    <t>339 kbps</t>
  </si>
  <si>
    <t>876 kbps</t>
  </si>
  <si>
    <t>Suleiman Ashur (Guest)</t>
  </si>
  <si>
    <t>Ypsilanti (US )</t>
  </si>
  <si>
    <t>12:46 PM(Suleiman Ashur left the meeting.Reason: Removed by host.)</t>
  </si>
  <si>
    <t>157 kbps</t>
  </si>
  <si>
    <t>751 kbps</t>
  </si>
  <si>
    <t>87 kbps</t>
  </si>
  <si>
    <t>22 fps</t>
  </si>
  <si>
    <t xml:space="preserve"> (US )</t>
  </si>
  <si>
    <t>12:39 PM(lewis waller left the meeting.Reason: left the meeting.)</t>
  </si>
  <si>
    <t>163 kbps</t>
  </si>
  <si>
    <t>91 ms</t>
  </si>
  <si>
    <t>0.01 %(0.98 %)</t>
  </si>
  <si>
    <t>397 kbps</t>
  </si>
  <si>
    <t>29 kbps</t>
  </si>
  <si>
    <t>97 ms</t>
  </si>
  <si>
    <t>19 ms</t>
  </si>
  <si>
    <t>3 fps</t>
  </si>
  <si>
    <t>12:34 PM(Kasim Korkmaz left the meeting.Reason: left the meeting.)</t>
  </si>
  <si>
    <t>167 kbps</t>
  </si>
  <si>
    <t>116 ms</t>
  </si>
  <si>
    <t>0.04 %(2.72 %)</t>
  </si>
  <si>
    <t>92 kbps</t>
  </si>
  <si>
    <t>34 kbps</t>
  </si>
  <si>
    <t>110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</si>
</sst>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TimesNewRomanPSMT"/>
      <family val="2"/>
    </font>
    <font>
      <sz val="12"/>
      <color theme="1"/>
      <name val="TimesNewRomanPSM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TimesNewRomanPSMT"/>
      <family val="2"/>
    </font>
    <font>
      <b/>
      <sz val="13"/>
      <color theme="3"/>
      <name val="TimesNewRomanPSMT"/>
      <family val="2"/>
    </font>
    <font>
      <b/>
      <sz val="11"/>
      <color theme="3"/>
      <name val="TimesNewRomanPSMT"/>
      <family val="2"/>
    </font>
    <font>
      <sz val="12"/>
      <color rgb="FF006100"/>
      <name val="TimesNewRomanPSMT"/>
      <family val="2"/>
    </font>
    <font>
      <sz val="12"/>
      <color rgb="FF9C0006"/>
      <name val="TimesNewRomanPSMT"/>
      <family val="2"/>
    </font>
    <font>
      <sz val="12"/>
      <color rgb="FF9C5700"/>
      <name val="TimesNewRomanPSMT"/>
      <family val="2"/>
    </font>
    <font>
      <sz val="12"/>
      <color rgb="FF3F3F76"/>
      <name val="TimesNewRomanPSMT"/>
      <family val="2"/>
    </font>
    <font>
      <b/>
      <sz val="12"/>
      <color rgb="FF3F3F3F"/>
      <name val="TimesNewRomanPSMT"/>
      <family val="2"/>
    </font>
    <font>
      <b/>
      <sz val="12"/>
      <color rgb="FFFA7D00"/>
      <name val="TimesNewRomanPSMT"/>
      <family val="2"/>
    </font>
    <font>
      <sz val="12"/>
      <color rgb="FFFA7D00"/>
      <name val="TimesNewRomanPSMT"/>
      <family val="2"/>
    </font>
    <font>
      <b/>
      <sz val="12"/>
      <color theme="0"/>
      <name val="TimesNewRomanPSMT"/>
      <family val="2"/>
    </font>
    <font>
      <sz val="12"/>
      <color rgb="FFFF0000"/>
      <name val="TimesNewRomanPSMT"/>
      <family val="2"/>
    </font>
    <font>
      <i/>
      <sz val="12"/>
      <color rgb="FF7F7F7F"/>
      <name val="TimesNewRomanPSMT"/>
      <family val="2"/>
    </font>
    <font>
      <b/>
      <sz val="12"/>
      <color theme="1"/>
      <name val="TimesNewRomanPSMT"/>
      <family val="2"/>
    </font>
    <font>
      <sz val="12"/>
      <color theme="0"/>
      <name val="TimesNewRomanPSMT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22" fontId="0" fillId="0" borderId="0" xfId="0" applyNumberFormat="1"/>
    <xf numFmtId="18" fontId="0" fillId="0" borderId="0" xfId="0" applyNumberFormat="1"/>
    <xf numFmtId="21" fontId="0" fillId="0" borderId="0" xfId="0" applyNumberFormat="1"/>
    <xf numFmtId="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9"/>
  <sheetViews>
    <sheetView tabSelected="1" workbookViewId="0">
      <selection activeCell="G17" sqref="G17"/>
    </sheetView>
  </sheetViews>
  <sheetFormatPr baseColWidth="10" defaultRowHeight="16"/>
  <sheetData>
    <row r="1" spans="1:4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49">
      <c r="A2" t="s">
        <v>19</v>
      </c>
      <c r="B2" t="s">
        <v>20</v>
      </c>
      <c r="C2" t="s">
        <v>21</v>
      </c>
      <c r="D2" t="s">
        <v>22</v>
      </c>
      <c r="E2" t="s">
        <v>23</v>
      </c>
      <c r="F2" t="s">
        <v>24</v>
      </c>
      <c r="G2" s="1">
        <v>44399.475694444445</v>
      </c>
      <c r="H2" s="2">
        <v>0.53680555555555554</v>
      </c>
      <c r="I2" s="3">
        <v>6.1562499999999999E-2</v>
      </c>
      <c r="J2">
        <v>35</v>
      </c>
      <c r="K2" t="s">
        <v>25</v>
      </c>
      <c r="M2" t="b">
        <v>1</v>
      </c>
      <c r="N2" t="b">
        <v>0</v>
      </c>
      <c r="O2" t="b">
        <v>1</v>
      </c>
      <c r="P2" t="b">
        <v>1</v>
      </c>
      <c r="Q2" t="b">
        <v>1</v>
      </c>
      <c r="R2" t="b">
        <v>0</v>
      </c>
      <c r="S2" t="b">
        <v>1</v>
      </c>
    </row>
    <row r="4" spans="1:49">
      <c r="A4" t="s">
        <v>26</v>
      </c>
      <c r="B4" t="s">
        <v>27</v>
      </c>
      <c r="C4" t="s">
        <v>28</v>
      </c>
      <c r="D4" t="s">
        <v>29</v>
      </c>
      <c r="E4" t="s">
        <v>30</v>
      </c>
      <c r="F4" t="s">
        <v>31</v>
      </c>
      <c r="G4" t="s">
        <v>32</v>
      </c>
      <c r="H4" t="s">
        <v>33</v>
      </c>
      <c r="I4" t="s">
        <v>34</v>
      </c>
      <c r="J4" t="s">
        <v>35</v>
      </c>
      <c r="K4" t="s">
        <v>36</v>
      </c>
      <c r="L4" t="s">
        <v>37</v>
      </c>
      <c r="M4" t="s">
        <v>38</v>
      </c>
      <c r="N4" t="s">
        <v>39</v>
      </c>
      <c r="O4" t="s">
        <v>40</v>
      </c>
      <c r="P4" t="s">
        <v>41</v>
      </c>
      <c r="Q4" t="s">
        <v>42</v>
      </c>
      <c r="R4" t="s">
        <v>43</v>
      </c>
      <c r="S4" t="s">
        <v>44</v>
      </c>
      <c r="T4" t="s">
        <v>45</v>
      </c>
      <c r="U4" t="s">
        <v>46</v>
      </c>
      <c r="V4" t="s">
        <v>47</v>
      </c>
      <c r="W4" t="s">
        <v>48</v>
      </c>
      <c r="X4" t="s">
        <v>49</v>
      </c>
      <c r="Y4" t="s">
        <v>50</v>
      </c>
      <c r="Z4" t="s">
        <v>51</v>
      </c>
      <c r="AA4" t="s">
        <v>52</v>
      </c>
      <c r="AB4" t="s">
        <v>53</v>
      </c>
      <c r="AC4" t="s">
        <v>54</v>
      </c>
      <c r="AD4" t="s">
        <v>55</v>
      </c>
      <c r="AE4" t="s">
        <v>56</v>
      </c>
      <c r="AF4" t="s">
        <v>57</v>
      </c>
      <c r="AG4" t="s">
        <v>58</v>
      </c>
      <c r="AH4" t="s">
        <v>59</v>
      </c>
      <c r="AI4" t="s">
        <v>60</v>
      </c>
      <c r="AJ4" t="s">
        <v>61</v>
      </c>
      <c r="AK4" t="s">
        <v>62</v>
      </c>
      <c r="AL4" t="s">
        <v>63</v>
      </c>
      <c r="AM4" t="s">
        <v>64</v>
      </c>
      <c r="AN4" t="s">
        <v>65</v>
      </c>
      <c r="AO4" t="s">
        <v>66</v>
      </c>
      <c r="AP4" t="s">
        <v>67</v>
      </c>
      <c r="AQ4" t="s">
        <v>68</v>
      </c>
      <c r="AR4" t="s">
        <v>69</v>
      </c>
      <c r="AS4" t="s">
        <v>70</v>
      </c>
      <c r="AT4" t="s">
        <v>71</v>
      </c>
      <c r="AU4" t="s">
        <v>72</v>
      </c>
      <c r="AV4" t="s">
        <v>73</v>
      </c>
      <c r="AW4" t="s">
        <v>74</v>
      </c>
    </row>
    <row r="5" spans="1:49">
      <c r="A5" t="s">
        <v>21</v>
      </c>
      <c r="B5" t="s">
        <v>75</v>
      </c>
      <c r="D5" t="s">
        <v>76</v>
      </c>
      <c r="E5" t="s">
        <v>77</v>
      </c>
      <c r="F5" t="s">
        <v>78</v>
      </c>
      <c r="G5" t="s">
        <v>79</v>
      </c>
      <c r="H5" t="s">
        <v>78</v>
      </c>
      <c r="I5" t="s">
        <v>80</v>
      </c>
      <c r="J5" t="s">
        <v>81</v>
      </c>
      <c r="K5" s="2">
        <v>0.47569444444444442</v>
      </c>
      <c r="L5" t="s">
        <v>82</v>
      </c>
      <c r="M5" t="s">
        <v>83</v>
      </c>
      <c r="N5" t="s">
        <v>84</v>
      </c>
      <c r="O5" t="s">
        <v>85</v>
      </c>
      <c r="P5" t="s">
        <v>86</v>
      </c>
      <c r="Q5" t="s">
        <v>87</v>
      </c>
      <c r="R5" t="s">
        <v>88</v>
      </c>
      <c r="S5" t="s">
        <v>89</v>
      </c>
      <c r="T5" t="s">
        <v>90</v>
      </c>
      <c r="U5" t="s">
        <v>91</v>
      </c>
      <c r="V5" t="s">
        <v>92</v>
      </c>
      <c r="W5" t="s">
        <v>93</v>
      </c>
      <c r="X5" t="s">
        <v>86</v>
      </c>
      <c r="Y5" t="s">
        <v>87</v>
      </c>
      <c r="Z5" t="s">
        <v>88</v>
      </c>
      <c r="AA5" t="s">
        <v>89</v>
      </c>
      <c r="AB5">
        <f>-(0.07 %)</f>
        <v>-7.000000000000001E-4</v>
      </c>
      <c r="AC5" t="s">
        <v>94</v>
      </c>
      <c r="AD5" t="s">
        <v>95</v>
      </c>
      <c r="AE5" t="s">
        <v>96</v>
      </c>
      <c r="AF5" t="s">
        <v>97</v>
      </c>
      <c r="AG5" t="s">
        <v>98</v>
      </c>
      <c r="AH5" t="s">
        <v>99</v>
      </c>
      <c r="AI5" t="s">
        <v>99</v>
      </c>
      <c r="AJ5" t="s">
        <v>100</v>
      </c>
      <c r="AK5" t="s">
        <v>100</v>
      </c>
      <c r="AL5" t="s">
        <v>101</v>
      </c>
      <c r="AM5" t="s">
        <v>101</v>
      </c>
      <c r="AN5" t="s">
        <v>90</v>
      </c>
      <c r="AO5" t="s">
        <v>90</v>
      </c>
      <c r="AP5" t="s">
        <v>102</v>
      </c>
      <c r="AQ5" t="s">
        <v>102</v>
      </c>
      <c r="AR5" t="s">
        <v>103</v>
      </c>
      <c r="AS5" t="s">
        <v>103</v>
      </c>
      <c r="AT5" s="4">
        <v>0.04</v>
      </c>
      <c r="AU5" s="4">
        <v>0.04</v>
      </c>
      <c r="AV5" s="4">
        <v>0.06</v>
      </c>
      <c r="AW5" s="4">
        <v>0.52</v>
      </c>
    </row>
    <row r="6" spans="1:49">
      <c r="A6" t="s">
        <v>104</v>
      </c>
      <c r="B6" t="s">
        <v>105</v>
      </c>
      <c r="D6" t="s">
        <v>106</v>
      </c>
      <c r="E6" t="s">
        <v>107</v>
      </c>
      <c r="I6" t="s">
        <v>108</v>
      </c>
      <c r="J6" t="s">
        <v>81</v>
      </c>
      <c r="K6" s="2">
        <v>0.47569444444444442</v>
      </c>
      <c r="L6" t="s">
        <v>109</v>
      </c>
      <c r="N6" t="s">
        <v>110</v>
      </c>
      <c r="O6" t="s">
        <v>111</v>
      </c>
      <c r="P6" t="s">
        <v>112</v>
      </c>
      <c r="Q6" t="s">
        <v>112</v>
      </c>
      <c r="R6" t="s">
        <v>113</v>
      </c>
      <c r="S6" t="s">
        <v>113</v>
      </c>
      <c r="T6" t="s">
        <v>90</v>
      </c>
      <c r="U6" t="s">
        <v>90</v>
      </c>
      <c r="V6" t="s">
        <v>114</v>
      </c>
      <c r="W6" t="s">
        <v>115</v>
      </c>
      <c r="X6" t="s">
        <v>116</v>
      </c>
      <c r="Y6" t="s">
        <v>117</v>
      </c>
      <c r="Z6" t="s">
        <v>113</v>
      </c>
      <c r="AA6" t="s">
        <v>89</v>
      </c>
      <c r="AB6" t="s">
        <v>90</v>
      </c>
      <c r="AC6" t="s">
        <v>90</v>
      </c>
      <c r="AD6" t="s">
        <v>118</v>
      </c>
      <c r="AE6" t="s">
        <v>95</v>
      </c>
      <c r="AF6" t="s">
        <v>97</v>
      </c>
      <c r="AG6" t="s">
        <v>119</v>
      </c>
      <c r="AH6" t="s">
        <v>99</v>
      </c>
      <c r="AI6" t="s">
        <v>99</v>
      </c>
      <c r="AJ6" t="s">
        <v>116</v>
      </c>
      <c r="AK6" t="s">
        <v>116</v>
      </c>
      <c r="AL6" t="s">
        <v>113</v>
      </c>
      <c r="AM6" t="s">
        <v>113</v>
      </c>
      <c r="AN6" t="s">
        <v>90</v>
      </c>
      <c r="AO6" t="s">
        <v>90</v>
      </c>
      <c r="AP6" t="s">
        <v>102</v>
      </c>
      <c r="AQ6" t="s">
        <v>102</v>
      </c>
      <c r="AR6" t="s">
        <v>103</v>
      </c>
      <c r="AS6" t="s">
        <v>103</v>
      </c>
      <c r="AT6" s="4">
        <v>0.08</v>
      </c>
      <c r="AU6" s="4">
        <v>0.13</v>
      </c>
      <c r="AV6" s="4">
        <v>0.19</v>
      </c>
      <c r="AW6" s="4">
        <v>0.5</v>
      </c>
    </row>
    <row r="7" spans="1:49">
      <c r="A7" t="s">
        <v>120</v>
      </c>
      <c r="B7" t="s">
        <v>105</v>
      </c>
      <c r="D7" t="s">
        <v>121</v>
      </c>
      <c r="E7" t="s">
        <v>77</v>
      </c>
      <c r="I7" t="s">
        <v>108</v>
      </c>
      <c r="J7" t="s">
        <v>81</v>
      </c>
      <c r="K7" s="2">
        <v>0.47569444444444442</v>
      </c>
      <c r="L7" t="s">
        <v>122</v>
      </c>
      <c r="N7" t="s">
        <v>110</v>
      </c>
      <c r="O7" t="s">
        <v>123</v>
      </c>
      <c r="P7" t="s">
        <v>124</v>
      </c>
      <c r="Q7" t="s">
        <v>125</v>
      </c>
      <c r="R7" t="s">
        <v>113</v>
      </c>
      <c r="S7" t="s">
        <v>126</v>
      </c>
      <c r="T7">
        <f>-(0.02 %)</f>
        <v>-2.0000000000000001E-4</v>
      </c>
      <c r="U7" t="s">
        <v>90</v>
      </c>
      <c r="V7" t="s">
        <v>127</v>
      </c>
      <c r="W7" t="s">
        <v>128</v>
      </c>
      <c r="X7" t="s">
        <v>124</v>
      </c>
      <c r="Y7" t="s">
        <v>129</v>
      </c>
      <c r="Z7" t="s">
        <v>113</v>
      </c>
      <c r="AA7" t="s">
        <v>126</v>
      </c>
      <c r="AB7">
        <f>-(0.05 %)</f>
        <v>-5.0000000000000001E-4</v>
      </c>
      <c r="AC7" t="s">
        <v>90</v>
      </c>
      <c r="AD7" t="s">
        <v>130</v>
      </c>
      <c r="AE7" t="s">
        <v>118</v>
      </c>
      <c r="AF7" t="s">
        <v>131</v>
      </c>
      <c r="AG7" t="s">
        <v>97</v>
      </c>
      <c r="AH7" t="s">
        <v>132</v>
      </c>
      <c r="AI7" t="s">
        <v>132</v>
      </c>
      <c r="AJ7" t="s">
        <v>124</v>
      </c>
      <c r="AK7" t="s">
        <v>124</v>
      </c>
      <c r="AL7" t="s">
        <v>88</v>
      </c>
      <c r="AM7" t="s">
        <v>88</v>
      </c>
      <c r="AN7" t="s">
        <v>90</v>
      </c>
      <c r="AO7" t="s">
        <v>90</v>
      </c>
      <c r="AP7" t="s">
        <v>102</v>
      </c>
      <c r="AQ7" t="s">
        <v>102</v>
      </c>
      <c r="AR7" t="s">
        <v>98</v>
      </c>
      <c r="AS7" t="s">
        <v>98</v>
      </c>
      <c r="AT7" s="4">
        <v>0.06</v>
      </c>
      <c r="AU7" s="4">
        <v>0.1</v>
      </c>
      <c r="AV7" s="4">
        <v>0.18</v>
      </c>
      <c r="AW7" s="4">
        <v>0.41</v>
      </c>
    </row>
    <row r="8" spans="1:49">
      <c r="A8" t="s">
        <v>133</v>
      </c>
      <c r="B8" t="s">
        <v>105</v>
      </c>
      <c r="D8" t="s">
        <v>134</v>
      </c>
      <c r="E8" t="s">
        <v>107</v>
      </c>
      <c r="I8" t="s">
        <v>108</v>
      </c>
      <c r="J8" t="s">
        <v>81</v>
      </c>
      <c r="K8" s="2">
        <v>0.47569444444444442</v>
      </c>
      <c r="L8" t="s">
        <v>135</v>
      </c>
      <c r="N8" t="s">
        <v>136</v>
      </c>
      <c r="O8" t="s">
        <v>137</v>
      </c>
      <c r="P8" t="s">
        <v>138</v>
      </c>
      <c r="Q8" t="s">
        <v>139</v>
      </c>
      <c r="R8" t="s">
        <v>113</v>
      </c>
      <c r="S8" t="s">
        <v>140</v>
      </c>
      <c r="T8" t="s">
        <v>90</v>
      </c>
      <c r="U8" t="s">
        <v>90</v>
      </c>
      <c r="V8" t="s">
        <v>141</v>
      </c>
      <c r="W8" t="s">
        <v>142</v>
      </c>
      <c r="X8" t="s">
        <v>139</v>
      </c>
      <c r="Y8" t="s">
        <v>143</v>
      </c>
      <c r="Z8" t="s">
        <v>113</v>
      </c>
      <c r="AA8" t="s">
        <v>144</v>
      </c>
      <c r="AB8">
        <f>-(0.02 %)</f>
        <v>-2.0000000000000001E-4</v>
      </c>
      <c r="AC8" t="s">
        <v>90</v>
      </c>
      <c r="AD8" t="s">
        <v>130</v>
      </c>
      <c r="AE8" t="s">
        <v>118</v>
      </c>
      <c r="AF8" t="s">
        <v>145</v>
      </c>
      <c r="AG8" t="s">
        <v>146</v>
      </c>
      <c r="AH8" t="s">
        <v>147</v>
      </c>
      <c r="AI8" t="s">
        <v>147</v>
      </c>
      <c r="AJ8" t="s">
        <v>139</v>
      </c>
      <c r="AK8" t="s">
        <v>139</v>
      </c>
      <c r="AL8" t="s">
        <v>88</v>
      </c>
      <c r="AM8" t="s">
        <v>88</v>
      </c>
      <c r="AN8" t="s">
        <v>90</v>
      </c>
      <c r="AO8" t="s">
        <v>90</v>
      </c>
      <c r="AP8" t="s">
        <v>95</v>
      </c>
      <c r="AQ8" t="s">
        <v>95</v>
      </c>
      <c r="AR8" t="s">
        <v>131</v>
      </c>
      <c r="AS8" t="s">
        <v>131</v>
      </c>
      <c r="AT8" s="4">
        <v>0.02</v>
      </c>
      <c r="AU8" s="4">
        <v>0.03</v>
      </c>
      <c r="AV8" s="4">
        <v>0.06</v>
      </c>
      <c r="AW8" s="4">
        <v>0.09</v>
      </c>
    </row>
    <row r="9" spans="1:49">
      <c r="A9" t="s">
        <v>148</v>
      </c>
      <c r="B9" t="s">
        <v>105</v>
      </c>
      <c r="D9" t="s">
        <v>149</v>
      </c>
      <c r="E9" t="s">
        <v>77</v>
      </c>
      <c r="I9" t="s">
        <v>108</v>
      </c>
      <c r="J9" t="s">
        <v>81</v>
      </c>
      <c r="K9" s="2">
        <v>0.47569444444444442</v>
      </c>
      <c r="L9" t="s">
        <v>150</v>
      </c>
      <c r="N9" t="s">
        <v>151</v>
      </c>
      <c r="O9" t="s">
        <v>152</v>
      </c>
      <c r="P9" t="s">
        <v>153</v>
      </c>
      <c r="Q9" t="s">
        <v>138</v>
      </c>
      <c r="R9" t="s">
        <v>88</v>
      </c>
      <c r="S9" t="s">
        <v>89</v>
      </c>
      <c r="T9">
        <f>-(0.8 %)</f>
        <v>-8.0000000000000002E-3</v>
      </c>
      <c r="U9" t="s">
        <v>90</v>
      </c>
      <c r="V9" t="s">
        <v>154</v>
      </c>
      <c r="W9" t="s">
        <v>155</v>
      </c>
      <c r="X9" t="s">
        <v>153</v>
      </c>
      <c r="Y9" t="s">
        <v>156</v>
      </c>
      <c r="Z9" t="s">
        <v>88</v>
      </c>
      <c r="AA9" t="s">
        <v>157</v>
      </c>
      <c r="AB9">
        <f>-(1.51 %)</f>
        <v>-1.5100000000000001E-2</v>
      </c>
      <c r="AC9" t="s">
        <v>90</v>
      </c>
      <c r="AD9" t="s">
        <v>158</v>
      </c>
      <c r="AE9" t="s">
        <v>95</v>
      </c>
      <c r="AF9" t="s">
        <v>131</v>
      </c>
      <c r="AG9" t="s">
        <v>159</v>
      </c>
      <c r="AH9" t="s">
        <v>99</v>
      </c>
      <c r="AI9" t="s">
        <v>99</v>
      </c>
      <c r="AJ9" t="s">
        <v>160</v>
      </c>
      <c r="AK9" t="s">
        <v>160</v>
      </c>
      <c r="AL9" t="s">
        <v>88</v>
      </c>
      <c r="AM9" t="s">
        <v>88</v>
      </c>
      <c r="AN9" t="s">
        <v>90</v>
      </c>
      <c r="AO9" t="s">
        <v>90</v>
      </c>
      <c r="AP9" t="s">
        <v>102</v>
      </c>
      <c r="AQ9" t="s">
        <v>102</v>
      </c>
      <c r="AR9" t="s">
        <v>98</v>
      </c>
      <c r="AS9" t="s">
        <v>98</v>
      </c>
      <c r="AT9" s="4">
        <v>0.08</v>
      </c>
      <c r="AU9" s="4">
        <v>0.12</v>
      </c>
      <c r="AV9" s="4">
        <v>0.17</v>
      </c>
      <c r="AW9" s="4">
        <v>0.55000000000000004</v>
      </c>
    </row>
    <row r="10" spans="1:49">
      <c r="A10" t="s">
        <v>161</v>
      </c>
      <c r="B10" t="s">
        <v>105</v>
      </c>
      <c r="D10" t="s">
        <v>162</v>
      </c>
      <c r="E10" t="s">
        <v>107</v>
      </c>
      <c r="I10" t="s">
        <v>108</v>
      </c>
      <c r="J10" t="s">
        <v>81</v>
      </c>
      <c r="K10" s="2">
        <v>0.47569444444444442</v>
      </c>
      <c r="L10" t="s">
        <v>163</v>
      </c>
      <c r="N10" t="s">
        <v>164</v>
      </c>
      <c r="O10" t="s">
        <v>165</v>
      </c>
      <c r="P10" t="s">
        <v>166</v>
      </c>
      <c r="Q10" t="s">
        <v>167</v>
      </c>
      <c r="R10" t="s">
        <v>113</v>
      </c>
      <c r="S10" t="s">
        <v>126</v>
      </c>
      <c r="T10" t="s">
        <v>168</v>
      </c>
      <c r="U10">
        <f>-(0.04 %)</f>
        <v>-4.0000000000000002E-4</v>
      </c>
      <c r="V10" t="s">
        <v>169</v>
      </c>
      <c r="W10" t="s">
        <v>170</v>
      </c>
      <c r="X10" t="s">
        <v>171</v>
      </c>
      <c r="Y10" t="s">
        <v>172</v>
      </c>
      <c r="Z10" t="s">
        <v>113</v>
      </c>
      <c r="AA10" t="s">
        <v>157</v>
      </c>
      <c r="AB10" t="s">
        <v>173</v>
      </c>
      <c r="AC10">
        <f>-(0.06 %)</f>
        <v>-5.9999999999999995E-4</v>
      </c>
      <c r="AD10" t="s">
        <v>118</v>
      </c>
      <c r="AE10" t="s">
        <v>130</v>
      </c>
      <c r="AF10" t="s">
        <v>97</v>
      </c>
      <c r="AG10" t="s">
        <v>119</v>
      </c>
      <c r="AH10" t="s">
        <v>174</v>
      </c>
      <c r="AI10" t="s">
        <v>174</v>
      </c>
      <c r="AJ10" t="s">
        <v>175</v>
      </c>
      <c r="AK10" t="s">
        <v>175</v>
      </c>
      <c r="AL10" t="s">
        <v>113</v>
      </c>
      <c r="AM10" t="s">
        <v>113</v>
      </c>
      <c r="AN10" t="s">
        <v>90</v>
      </c>
      <c r="AO10" t="s">
        <v>90</v>
      </c>
      <c r="AP10" t="s">
        <v>102</v>
      </c>
      <c r="AQ10" t="s">
        <v>102</v>
      </c>
      <c r="AR10" t="s">
        <v>103</v>
      </c>
      <c r="AS10" t="s">
        <v>103</v>
      </c>
      <c r="AT10" s="4">
        <v>0.22</v>
      </c>
      <c r="AU10" s="4">
        <v>0.26</v>
      </c>
      <c r="AV10" s="4">
        <v>0.31</v>
      </c>
      <c r="AW10" s="4">
        <v>0.54</v>
      </c>
    </row>
    <row r="11" spans="1:49">
      <c r="A11" t="s">
        <v>176</v>
      </c>
      <c r="B11" t="s">
        <v>105</v>
      </c>
      <c r="D11" t="s">
        <v>177</v>
      </c>
      <c r="E11" t="s">
        <v>77</v>
      </c>
      <c r="I11" t="s">
        <v>108</v>
      </c>
      <c r="J11" t="s">
        <v>81</v>
      </c>
      <c r="K11" s="2">
        <v>0.47569444444444442</v>
      </c>
      <c r="L11" t="s">
        <v>178</v>
      </c>
      <c r="N11" t="s">
        <v>179</v>
      </c>
      <c r="O11" t="s">
        <v>180</v>
      </c>
      <c r="P11" t="s">
        <v>181</v>
      </c>
      <c r="Q11" t="s">
        <v>138</v>
      </c>
      <c r="R11" t="s">
        <v>113</v>
      </c>
      <c r="S11" t="s">
        <v>88</v>
      </c>
      <c r="T11" t="s">
        <v>182</v>
      </c>
      <c r="U11" t="s">
        <v>183</v>
      </c>
      <c r="V11" t="s">
        <v>184</v>
      </c>
      <c r="W11" t="s">
        <v>185</v>
      </c>
      <c r="X11" t="s">
        <v>181</v>
      </c>
      <c r="Y11" t="s">
        <v>139</v>
      </c>
      <c r="Z11" t="s">
        <v>113</v>
      </c>
      <c r="AA11" t="s">
        <v>113</v>
      </c>
      <c r="AB11" t="s">
        <v>186</v>
      </c>
      <c r="AC11">
        <f>-(0.06 %)</f>
        <v>-5.9999999999999995E-4</v>
      </c>
      <c r="AD11" t="s">
        <v>158</v>
      </c>
      <c r="AE11" t="s">
        <v>130</v>
      </c>
      <c r="AF11" t="s">
        <v>131</v>
      </c>
      <c r="AG11" t="s">
        <v>187</v>
      </c>
      <c r="AH11" t="s">
        <v>174</v>
      </c>
      <c r="AI11" t="s">
        <v>174</v>
      </c>
      <c r="AJ11" t="s">
        <v>153</v>
      </c>
      <c r="AK11" t="s">
        <v>153</v>
      </c>
      <c r="AL11" t="s">
        <v>88</v>
      </c>
      <c r="AM11" t="s">
        <v>88</v>
      </c>
      <c r="AN11" t="s">
        <v>90</v>
      </c>
      <c r="AO11" t="s">
        <v>90</v>
      </c>
      <c r="AP11" t="s">
        <v>102</v>
      </c>
      <c r="AQ11" t="s">
        <v>102</v>
      </c>
      <c r="AR11" t="s">
        <v>103</v>
      </c>
      <c r="AS11" t="s">
        <v>103</v>
      </c>
      <c r="AT11" s="4">
        <v>0.01</v>
      </c>
      <c r="AU11" s="4">
        <v>0.02</v>
      </c>
      <c r="AV11" s="4">
        <v>0.03</v>
      </c>
      <c r="AW11" s="4">
        <v>0.11</v>
      </c>
    </row>
    <row r="12" spans="1:49">
      <c r="A12" t="s">
        <v>188</v>
      </c>
      <c r="B12" t="s">
        <v>105</v>
      </c>
      <c r="D12" t="s">
        <v>189</v>
      </c>
      <c r="E12" t="s">
        <v>107</v>
      </c>
      <c r="I12" t="s">
        <v>108</v>
      </c>
      <c r="J12" t="s">
        <v>81</v>
      </c>
      <c r="K12" s="2">
        <v>0.47569444444444442</v>
      </c>
      <c r="L12" t="s">
        <v>190</v>
      </c>
      <c r="N12" t="s">
        <v>191</v>
      </c>
      <c r="O12" t="s">
        <v>123</v>
      </c>
      <c r="P12" t="s">
        <v>192</v>
      </c>
      <c r="Q12" t="s">
        <v>193</v>
      </c>
      <c r="R12" t="s">
        <v>126</v>
      </c>
      <c r="S12" t="s">
        <v>126</v>
      </c>
      <c r="T12" t="s">
        <v>194</v>
      </c>
      <c r="U12" t="s">
        <v>90</v>
      </c>
      <c r="V12" t="s">
        <v>195</v>
      </c>
      <c r="W12" t="s">
        <v>196</v>
      </c>
      <c r="X12" t="s">
        <v>197</v>
      </c>
      <c r="Y12" t="s">
        <v>198</v>
      </c>
      <c r="Z12" t="s">
        <v>199</v>
      </c>
      <c r="AA12" t="s">
        <v>157</v>
      </c>
      <c r="AB12" t="s">
        <v>200</v>
      </c>
      <c r="AC12" t="s">
        <v>90</v>
      </c>
      <c r="AD12" t="s">
        <v>130</v>
      </c>
      <c r="AE12" t="s">
        <v>130</v>
      </c>
      <c r="AF12" t="s">
        <v>131</v>
      </c>
      <c r="AG12" t="s">
        <v>159</v>
      </c>
      <c r="AH12" t="s">
        <v>174</v>
      </c>
      <c r="AI12" t="s">
        <v>174</v>
      </c>
      <c r="AJ12" t="s">
        <v>192</v>
      </c>
      <c r="AK12" t="s">
        <v>192</v>
      </c>
      <c r="AL12" t="s">
        <v>201</v>
      </c>
      <c r="AM12" t="s">
        <v>201</v>
      </c>
      <c r="AN12" t="s">
        <v>90</v>
      </c>
      <c r="AO12" t="s">
        <v>90</v>
      </c>
      <c r="AP12" t="s">
        <v>102</v>
      </c>
      <c r="AQ12" t="s">
        <v>102</v>
      </c>
      <c r="AR12" t="s">
        <v>146</v>
      </c>
      <c r="AS12" t="s">
        <v>146</v>
      </c>
      <c r="AT12" s="4">
        <v>0.09</v>
      </c>
      <c r="AU12" s="4">
        <v>0.1</v>
      </c>
      <c r="AV12" s="4">
        <v>0.12</v>
      </c>
      <c r="AW12" s="4">
        <v>0.44</v>
      </c>
    </row>
    <row r="13" spans="1:49">
      <c r="A13" t="s">
        <v>202</v>
      </c>
      <c r="B13" t="s">
        <v>105</v>
      </c>
      <c r="D13" t="s">
        <v>203</v>
      </c>
      <c r="E13" t="s">
        <v>107</v>
      </c>
      <c r="I13" t="s">
        <v>108</v>
      </c>
      <c r="J13" t="s">
        <v>81</v>
      </c>
      <c r="K13" s="2">
        <v>0.47638888888888892</v>
      </c>
      <c r="L13" t="s">
        <v>204</v>
      </c>
      <c r="N13" t="s">
        <v>151</v>
      </c>
      <c r="O13" t="s">
        <v>95</v>
      </c>
      <c r="P13" t="s">
        <v>205</v>
      </c>
      <c r="Q13" t="s">
        <v>95</v>
      </c>
      <c r="R13" t="s">
        <v>206</v>
      </c>
      <c r="S13" t="s">
        <v>95</v>
      </c>
      <c r="T13" t="s">
        <v>207</v>
      </c>
      <c r="U13" t="s">
        <v>90</v>
      </c>
      <c r="V13" t="s">
        <v>208</v>
      </c>
      <c r="W13" t="s">
        <v>209</v>
      </c>
      <c r="X13" t="s">
        <v>210</v>
      </c>
      <c r="Y13" t="s">
        <v>211</v>
      </c>
      <c r="Z13" t="s">
        <v>117</v>
      </c>
      <c r="AA13" t="s">
        <v>212</v>
      </c>
      <c r="AB13" t="s">
        <v>213</v>
      </c>
      <c r="AC13" t="s">
        <v>214</v>
      </c>
      <c r="AD13" t="s">
        <v>158</v>
      </c>
      <c r="AE13" t="s">
        <v>130</v>
      </c>
      <c r="AF13" t="s">
        <v>215</v>
      </c>
      <c r="AG13" t="s">
        <v>145</v>
      </c>
      <c r="AH13" t="s">
        <v>216</v>
      </c>
      <c r="AI13" t="s">
        <v>216</v>
      </c>
      <c r="AJ13" t="s">
        <v>217</v>
      </c>
      <c r="AK13" t="s">
        <v>217</v>
      </c>
      <c r="AL13" t="s">
        <v>218</v>
      </c>
      <c r="AM13" t="s">
        <v>218</v>
      </c>
      <c r="AN13" t="s">
        <v>90</v>
      </c>
      <c r="AO13" t="s">
        <v>90</v>
      </c>
      <c r="AP13" t="s">
        <v>102</v>
      </c>
      <c r="AQ13" t="s">
        <v>102</v>
      </c>
      <c r="AR13" t="s">
        <v>98</v>
      </c>
      <c r="AS13" t="s">
        <v>98</v>
      </c>
      <c r="AT13" s="4">
        <v>0.03</v>
      </c>
      <c r="AU13" s="4">
        <v>0.05</v>
      </c>
      <c r="AV13" s="4">
        <v>0.08</v>
      </c>
      <c r="AW13" s="4">
        <v>0.23</v>
      </c>
    </row>
    <row r="14" spans="1:49">
      <c r="A14" t="s">
        <v>219</v>
      </c>
      <c r="B14" t="s">
        <v>105</v>
      </c>
      <c r="D14" t="s">
        <v>220</v>
      </c>
      <c r="E14" t="s">
        <v>107</v>
      </c>
      <c r="I14" t="s">
        <v>108</v>
      </c>
      <c r="J14" t="s">
        <v>81</v>
      </c>
      <c r="K14" s="2">
        <v>0.47638888888888892</v>
      </c>
      <c r="L14" t="s">
        <v>221</v>
      </c>
      <c r="N14" t="s">
        <v>222</v>
      </c>
      <c r="O14" t="s">
        <v>223</v>
      </c>
      <c r="P14" t="s">
        <v>224</v>
      </c>
      <c r="Q14" t="s">
        <v>225</v>
      </c>
      <c r="R14" t="s">
        <v>226</v>
      </c>
      <c r="S14" t="s">
        <v>198</v>
      </c>
      <c r="T14" t="s">
        <v>227</v>
      </c>
      <c r="U14" t="s">
        <v>228</v>
      </c>
      <c r="V14" t="s">
        <v>229</v>
      </c>
      <c r="W14" t="s">
        <v>230</v>
      </c>
      <c r="X14" t="s">
        <v>231</v>
      </c>
      <c r="Y14" t="s">
        <v>232</v>
      </c>
      <c r="Z14" t="s">
        <v>226</v>
      </c>
      <c r="AA14" t="s">
        <v>166</v>
      </c>
      <c r="AB14" t="s">
        <v>233</v>
      </c>
      <c r="AC14" t="s">
        <v>90</v>
      </c>
      <c r="AD14" t="s">
        <v>118</v>
      </c>
      <c r="AE14" t="s">
        <v>95</v>
      </c>
      <c r="AF14" t="s">
        <v>98</v>
      </c>
      <c r="AG14" t="s">
        <v>95</v>
      </c>
      <c r="AH14" t="s">
        <v>234</v>
      </c>
      <c r="AI14" t="s">
        <v>234</v>
      </c>
      <c r="AJ14" t="s">
        <v>235</v>
      </c>
      <c r="AK14" t="s">
        <v>235</v>
      </c>
      <c r="AL14" t="s">
        <v>201</v>
      </c>
      <c r="AM14" t="s">
        <v>201</v>
      </c>
      <c r="AN14" t="s">
        <v>90</v>
      </c>
      <c r="AO14" t="s">
        <v>90</v>
      </c>
      <c r="AP14" t="s">
        <v>102</v>
      </c>
      <c r="AQ14" t="s">
        <v>102</v>
      </c>
      <c r="AR14" t="s">
        <v>236</v>
      </c>
      <c r="AS14" t="s">
        <v>236</v>
      </c>
      <c r="AT14" s="4">
        <v>0.03</v>
      </c>
      <c r="AU14" s="4">
        <v>0.04</v>
      </c>
      <c r="AV14" s="4">
        <v>0.05</v>
      </c>
      <c r="AW14" s="4">
        <v>0.21</v>
      </c>
    </row>
    <row r="15" spans="1:49">
      <c r="A15" t="s">
        <v>237</v>
      </c>
      <c r="B15" t="s">
        <v>105</v>
      </c>
      <c r="D15" t="s">
        <v>238</v>
      </c>
      <c r="E15" t="s">
        <v>107</v>
      </c>
      <c r="I15" t="s">
        <v>108</v>
      </c>
      <c r="J15" t="s">
        <v>81</v>
      </c>
      <c r="K15" s="2">
        <v>0.47638888888888892</v>
      </c>
      <c r="L15" t="s">
        <v>239</v>
      </c>
      <c r="N15" t="s">
        <v>179</v>
      </c>
      <c r="O15" t="s">
        <v>240</v>
      </c>
      <c r="P15" t="s">
        <v>156</v>
      </c>
      <c r="Q15" t="s">
        <v>241</v>
      </c>
      <c r="R15" t="s">
        <v>199</v>
      </c>
      <c r="S15" t="s">
        <v>171</v>
      </c>
      <c r="T15">
        <f>-(0.37 %)</f>
        <v>-3.7000000000000002E-3</v>
      </c>
      <c r="U15" t="s">
        <v>242</v>
      </c>
      <c r="V15" t="s">
        <v>243</v>
      </c>
      <c r="W15" t="s">
        <v>244</v>
      </c>
      <c r="X15" t="s">
        <v>245</v>
      </c>
      <c r="Y15" t="s">
        <v>246</v>
      </c>
      <c r="Z15" t="s">
        <v>247</v>
      </c>
      <c r="AA15" t="s">
        <v>248</v>
      </c>
      <c r="AB15" t="s">
        <v>249</v>
      </c>
      <c r="AC15" t="s">
        <v>250</v>
      </c>
      <c r="AD15" t="s">
        <v>158</v>
      </c>
      <c r="AE15" t="s">
        <v>251</v>
      </c>
      <c r="AF15" t="s">
        <v>131</v>
      </c>
      <c r="AG15" t="s">
        <v>187</v>
      </c>
      <c r="AH15" t="s">
        <v>99</v>
      </c>
      <c r="AI15" t="s">
        <v>99</v>
      </c>
      <c r="AJ15" t="s">
        <v>129</v>
      </c>
      <c r="AK15" t="s">
        <v>129</v>
      </c>
      <c r="AL15" t="s">
        <v>89</v>
      </c>
      <c r="AM15" t="s">
        <v>89</v>
      </c>
      <c r="AN15" t="s">
        <v>90</v>
      </c>
      <c r="AO15" t="s">
        <v>90</v>
      </c>
      <c r="AP15" t="s">
        <v>102</v>
      </c>
      <c r="AQ15" t="s">
        <v>102</v>
      </c>
      <c r="AR15" t="s">
        <v>103</v>
      </c>
      <c r="AS15" t="s">
        <v>103</v>
      </c>
      <c r="AT15" s="4">
        <v>0.03</v>
      </c>
      <c r="AU15" s="4">
        <v>0.04</v>
      </c>
      <c r="AV15" s="4">
        <v>7.0000000000000007E-2</v>
      </c>
      <c r="AW15" s="4">
        <v>0.18</v>
      </c>
    </row>
    <row r="16" spans="1:49">
      <c r="A16" t="s">
        <v>252</v>
      </c>
      <c r="B16" t="s">
        <v>105</v>
      </c>
      <c r="D16" t="s">
        <v>253</v>
      </c>
      <c r="E16" t="s">
        <v>107</v>
      </c>
      <c r="I16" t="s">
        <v>108</v>
      </c>
      <c r="J16" t="s">
        <v>81</v>
      </c>
      <c r="K16" s="2">
        <v>0.47638888888888892</v>
      </c>
      <c r="L16" t="s">
        <v>254</v>
      </c>
      <c r="N16" t="s">
        <v>255</v>
      </c>
      <c r="O16" t="s">
        <v>256</v>
      </c>
      <c r="P16" t="s">
        <v>139</v>
      </c>
      <c r="Q16" t="s">
        <v>235</v>
      </c>
      <c r="R16" t="s">
        <v>113</v>
      </c>
      <c r="S16" t="s">
        <v>88</v>
      </c>
      <c r="T16" t="s">
        <v>257</v>
      </c>
      <c r="U16" t="s">
        <v>90</v>
      </c>
      <c r="V16" t="s">
        <v>258</v>
      </c>
      <c r="W16" t="s">
        <v>259</v>
      </c>
      <c r="X16" t="s">
        <v>139</v>
      </c>
      <c r="Y16" t="s">
        <v>260</v>
      </c>
      <c r="Z16" t="s">
        <v>113</v>
      </c>
      <c r="AA16" t="s">
        <v>113</v>
      </c>
      <c r="AB16" t="s">
        <v>261</v>
      </c>
      <c r="AC16">
        <f>-(0.02 %)</f>
        <v>-2.0000000000000001E-4</v>
      </c>
      <c r="AD16" t="s">
        <v>130</v>
      </c>
      <c r="AE16" t="s">
        <v>130</v>
      </c>
      <c r="AF16" t="s">
        <v>145</v>
      </c>
      <c r="AG16" t="s">
        <v>119</v>
      </c>
      <c r="AH16" t="s">
        <v>174</v>
      </c>
      <c r="AI16" t="s">
        <v>174</v>
      </c>
      <c r="AJ16" t="s">
        <v>262</v>
      </c>
      <c r="AK16" t="s">
        <v>262</v>
      </c>
      <c r="AL16" t="s">
        <v>88</v>
      </c>
      <c r="AM16" t="s">
        <v>88</v>
      </c>
      <c r="AN16" t="s">
        <v>90</v>
      </c>
      <c r="AO16" t="s">
        <v>90</v>
      </c>
      <c r="AP16" t="s">
        <v>102</v>
      </c>
      <c r="AQ16" t="s">
        <v>102</v>
      </c>
      <c r="AR16" t="s">
        <v>103</v>
      </c>
      <c r="AS16" t="s">
        <v>103</v>
      </c>
      <c r="AT16" s="4">
        <v>0.06</v>
      </c>
      <c r="AU16" s="4">
        <v>0.09</v>
      </c>
      <c r="AV16" s="4">
        <v>0.15</v>
      </c>
      <c r="AW16" s="4">
        <v>0.31</v>
      </c>
    </row>
    <row r="17" spans="1:49">
      <c r="A17" t="s">
        <v>263</v>
      </c>
      <c r="B17" t="s">
        <v>105</v>
      </c>
      <c r="D17" t="s">
        <v>264</v>
      </c>
      <c r="E17" t="s">
        <v>265</v>
      </c>
      <c r="I17" t="s">
        <v>266</v>
      </c>
      <c r="J17" t="s">
        <v>267</v>
      </c>
      <c r="K17" s="2">
        <v>0.4770833333333333</v>
      </c>
      <c r="L17" t="s">
        <v>268</v>
      </c>
      <c r="N17" t="s">
        <v>269</v>
      </c>
      <c r="O17" t="s">
        <v>147</v>
      </c>
      <c r="P17" t="s">
        <v>172</v>
      </c>
      <c r="Q17" t="s">
        <v>270</v>
      </c>
      <c r="R17" t="s">
        <v>89</v>
      </c>
      <c r="S17" t="s">
        <v>157</v>
      </c>
      <c r="T17" t="s">
        <v>90</v>
      </c>
      <c r="U17" t="s">
        <v>90</v>
      </c>
      <c r="V17" t="s">
        <v>271</v>
      </c>
      <c r="W17" t="s">
        <v>151</v>
      </c>
      <c r="X17" t="s">
        <v>272</v>
      </c>
      <c r="Y17" t="s">
        <v>172</v>
      </c>
      <c r="Z17" t="s">
        <v>89</v>
      </c>
      <c r="AA17" t="s">
        <v>88</v>
      </c>
      <c r="AB17" t="s">
        <v>90</v>
      </c>
      <c r="AC17" t="s">
        <v>90</v>
      </c>
      <c r="AD17" t="s">
        <v>95</v>
      </c>
      <c r="AE17" t="s">
        <v>130</v>
      </c>
      <c r="AF17" t="s">
        <v>95</v>
      </c>
      <c r="AG17" t="s">
        <v>145</v>
      </c>
      <c r="AH17" t="s">
        <v>273</v>
      </c>
      <c r="AI17" t="s">
        <v>273</v>
      </c>
      <c r="AJ17" t="s">
        <v>272</v>
      </c>
      <c r="AK17" t="s">
        <v>272</v>
      </c>
      <c r="AL17" t="s">
        <v>113</v>
      </c>
      <c r="AM17" t="s">
        <v>113</v>
      </c>
      <c r="AN17" t="s">
        <v>90</v>
      </c>
      <c r="AO17" t="s">
        <v>90</v>
      </c>
      <c r="AP17" t="s">
        <v>95</v>
      </c>
      <c r="AQ17" t="s">
        <v>95</v>
      </c>
      <c r="AR17" t="s">
        <v>95</v>
      </c>
      <c r="AS17" t="s">
        <v>95</v>
      </c>
      <c r="AT17" s="4">
        <v>0</v>
      </c>
      <c r="AU17" s="4">
        <v>0</v>
      </c>
      <c r="AV17" s="4">
        <v>0</v>
      </c>
      <c r="AW17" s="4">
        <v>0</v>
      </c>
    </row>
    <row r="18" spans="1:49">
      <c r="A18" t="s">
        <v>274</v>
      </c>
      <c r="B18" t="s">
        <v>105</v>
      </c>
      <c r="D18" t="s">
        <v>275</v>
      </c>
      <c r="E18" t="s">
        <v>77</v>
      </c>
      <c r="I18" t="s">
        <v>108</v>
      </c>
      <c r="J18" t="s">
        <v>81</v>
      </c>
      <c r="K18" s="2">
        <v>0.4777777777777778</v>
      </c>
      <c r="L18" t="s">
        <v>276</v>
      </c>
      <c r="N18" t="s">
        <v>255</v>
      </c>
      <c r="O18" t="s">
        <v>277</v>
      </c>
      <c r="P18" t="s">
        <v>278</v>
      </c>
      <c r="Q18" t="s">
        <v>279</v>
      </c>
      <c r="R18" t="s">
        <v>88</v>
      </c>
      <c r="S18" t="s">
        <v>126</v>
      </c>
      <c r="T18">
        <f>-(0.21 %)</f>
        <v>-2.0999999999999999E-3</v>
      </c>
      <c r="U18" t="s">
        <v>280</v>
      </c>
      <c r="V18" t="s">
        <v>281</v>
      </c>
      <c r="W18" t="s">
        <v>282</v>
      </c>
      <c r="X18" t="s">
        <v>278</v>
      </c>
      <c r="Y18" t="s">
        <v>283</v>
      </c>
      <c r="Z18" t="s">
        <v>88</v>
      </c>
      <c r="AA18" t="s">
        <v>113</v>
      </c>
      <c r="AB18">
        <f>-(0.42 %)</f>
        <v>-4.1999999999999997E-3</v>
      </c>
      <c r="AC18">
        <f>-(0.54 %)</f>
        <v>-5.4000000000000003E-3</v>
      </c>
      <c r="AD18" t="s">
        <v>158</v>
      </c>
      <c r="AE18" t="s">
        <v>130</v>
      </c>
      <c r="AF18" t="s">
        <v>131</v>
      </c>
      <c r="AG18" t="s">
        <v>187</v>
      </c>
      <c r="AH18" t="s">
        <v>99</v>
      </c>
      <c r="AI18" t="s">
        <v>99</v>
      </c>
      <c r="AJ18" t="s">
        <v>278</v>
      </c>
      <c r="AK18" t="s">
        <v>278</v>
      </c>
      <c r="AL18" t="s">
        <v>88</v>
      </c>
      <c r="AM18" t="s">
        <v>88</v>
      </c>
      <c r="AN18" t="s">
        <v>90</v>
      </c>
      <c r="AO18" t="s">
        <v>90</v>
      </c>
      <c r="AP18" t="s">
        <v>102</v>
      </c>
      <c r="AQ18" t="s">
        <v>102</v>
      </c>
      <c r="AR18" t="s">
        <v>103</v>
      </c>
      <c r="AS18" t="s">
        <v>103</v>
      </c>
      <c r="AT18" s="4">
        <v>0</v>
      </c>
      <c r="AU18" s="4">
        <v>0.01</v>
      </c>
      <c r="AV18" s="4">
        <v>0.02</v>
      </c>
      <c r="AW18" s="4">
        <v>7.0000000000000007E-2</v>
      </c>
    </row>
    <row r="19" spans="1:49">
      <c r="A19" t="s">
        <v>284</v>
      </c>
      <c r="B19" t="s">
        <v>105</v>
      </c>
      <c r="D19" t="s">
        <v>285</v>
      </c>
      <c r="E19" t="s">
        <v>107</v>
      </c>
      <c r="I19" t="s">
        <v>108</v>
      </c>
      <c r="J19" t="s">
        <v>81</v>
      </c>
      <c r="K19" s="2">
        <v>0.47847222222222219</v>
      </c>
      <c r="L19" t="s">
        <v>286</v>
      </c>
      <c r="N19" t="s">
        <v>269</v>
      </c>
      <c r="O19" t="s">
        <v>287</v>
      </c>
      <c r="P19" t="s">
        <v>288</v>
      </c>
      <c r="Q19" t="s">
        <v>289</v>
      </c>
      <c r="R19" t="s">
        <v>113</v>
      </c>
      <c r="S19" t="s">
        <v>157</v>
      </c>
      <c r="T19" t="s">
        <v>90</v>
      </c>
      <c r="U19" t="s">
        <v>90</v>
      </c>
      <c r="V19" t="s">
        <v>290</v>
      </c>
      <c r="W19" t="s">
        <v>291</v>
      </c>
      <c r="X19" t="s">
        <v>288</v>
      </c>
      <c r="Y19" t="s">
        <v>292</v>
      </c>
      <c r="Z19" t="s">
        <v>113</v>
      </c>
      <c r="AA19" t="s">
        <v>113</v>
      </c>
      <c r="AB19" t="s">
        <v>90</v>
      </c>
      <c r="AC19" t="s">
        <v>90</v>
      </c>
      <c r="AD19" t="s">
        <v>130</v>
      </c>
      <c r="AE19" t="s">
        <v>130</v>
      </c>
      <c r="AF19" t="s">
        <v>131</v>
      </c>
      <c r="AG19" t="s">
        <v>187</v>
      </c>
      <c r="AH19" t="s">
        <v>99</v>
      </c>
      <c r="AI19" t="s">
        <v>99</v>
      </c>
      <c r="AJ19" t="s">
        <v>293</v>
      </c>
      <c r="AK19" t="s">
        <v>293</v>
      </c>
      <c r="AL19" t="s">
        <v>88</v>
      </c>
      <c r="AM19" t="s">
        <v>88</v>
      </c>
      <c r="AN19" t="s">
        <v>90</v>
      </c>
      <c r="AO19" t="s">
        <v>90</v>
      </c>
      <c r="AP19" t="s">
        <v>102</v>
      </c>
      <c r="AQ19" t="s">
        <v>102</v>
      </c>
      <c r="AR19" t="s">
        <v>103</v>
      </c>
      <c r="AS19" t="s">
        <v>103</v>
      </c>
      <c r="AT19" s="4">
        <v>7.0000000000000007E-2</v>
      </c>
      <c r="AU19" s="4">
        <v>0.12</v>
      </c>
      <c r="AV19" s="4">
        <v>0.19</v>
      </c>
      <c r="AW19" s="4">
        <v>0.5</v>
      </c>
    </row>
    <row r="20" spans="1:49">
      <c r="A20" t="s">
        <v>294</v>
      </c>
      <c r="B20" t="s">
        <v>105</v>
      </c>
      <c r="D20" t="s">
        <v>295</v>
      </c>
      <c r="E20" t="s">
        <v>107</v>
      </c>
      <c r="I20" t="s">
        <v>108</v>
      </c>
      <c r="J20" t="s">
        <v>81</v>
      </c>
      <c r="K20" s="2">
        <v>0.47847222222222219</v>
      </c>
      <c r="L20" t="s">
        <v>296</v>
      </c>
      <c r="N20" t="s">
        <v>151</v>
      </c>
      <c r="O20" t="s">
        <v>209</v>
      </c>
      <c r="P20" t="s">
        <v>297</v>
      </c>
      <c r="Q20" t="s">
        <v>298</v>
      </c>
      <c r="R20" t="s">
        <v>299</v>
      </c>
      <c r="S20" t="s">
        <v>129</v>
      </c>
      <c r="T20" t="s">
        <v>300</v>
      </c>
      <c r="U20" t="s">
        <v>90</v>
      </c>
      <c r="V20" t="s">
        <v>301</v>
      </c>
      <c r="W20" t="s">
        <v>302</v>
      </c>
      <c r="X20" t="s">
        <v>303</v>
      </c>
      <c r="Y20" t="s">
        <v>304</v>
      </c>
      <c r="Z20" t="s">
        <v>305</v>
      </c>
      <c r="AA20" t="s">
        <v>172</v>
      </c>
      <c r="AB20" t="s">
        <v>306</v>
      </c>
      <c r="AC20" t="s">
        <v>307</v>
      </c>
      <c r="AD20" t="s">
        <v>118</v>
      </c>
      <c r="AE20" t="s">
        <v>130</v>
      </c>
      <c r="AF20" t="s">
        <v>308</v>
      </c>
      <c r="AG20" t="s">
        <v>159</v>
      </c>
      <c r="AH20" t="s">
        <v>174</v>
      </c>
      <c r="AI20" t="s">
        <v>174</v>
      </c>
      <c r="AJ20" t="s">
        <v>305</v>
      </c>
      <c r="AK20" t="s">
        <v>305</v>
      </c>
      <c r="AL20" t="s">
        <v>87</v>
      </c>
      <c r="AM20" t="s">
        <v>87</v>
      </c>
      <c r="AN20" t="s">
        <v>90</v>
      </c>
      <c r="AO20" t="s">
        <v>90</v>
      </c>
      <c r="AP20" t="s">
        <v>102</v>
      </c>
      <c r="AQ20" t="s">
        <v>102</v>
      </c>
      <c r="AR20" t="s">
        <v>103</v>
      </c>
      <c r="AS20" t="s">
        <v>103</v>
      </c>
      <c r="AT20" s="4">
        <v>7.0000000000000007E-2</v>
      </c>
      <c r="AU20" s="4">
        <v>0.08</v>
      </c>
      <c r="AV20" s="4">
        <v>0.09</v>
      </c>
      <c r="AW20" s="4">
        <v>0.53</v>
      </c>
    </row>
    <row r="21" spans="1:49">
      <c r="A21" t="s">
        <v>309</v>
      </c>
      <c r="B21" t="s">
        <v>105</v>
      </c>
      <c r="D21" t="s">
        <v>310</v>
      </c>
      <c r="E21" t="s">
        <v>311</v>
      </c>
      <c r="I21" t="s">
        <v>108</v>
      </c>
      <c r="J21" t="s">
        <v>81</v>
      </c>
      <c r="K21" s="2">
        <v>0.47847222222222219</v>
      </c>
      <c r="L21" t="s">
        <v>312</v>
      </c>
      <c r="N21" t="s">
        <v>179</v>
      </c>
      <c r="O21" t="s">
        <v>95</v>
      </c>
      <c r="P21" t="s">
        <v>313</v>
      </c>
      <c r="Q21" t="s">
        <v>95</v>
      </c>
      <c r="R21" t="s">
        <v>157</v>
      </c>
      <c r="S21" t="s">
        <v>95</v>
      </c>
      <c r="T21" t="s">
        <v>90</v>
      </c>
      <c r="U21" t="s">
        <v>90</v>
      </c>
      <c r="V21" t="s">
        <v>314</v>
      </c>
      <c r="W21" t="s">
        <v>315</v>
      </c>
      <c r="X21" t="s">
        <v>316</v>
      </c>
      <c r="Y21" t="s">
        <v>317</v>
      </c>
      <c r="Z21" t="s">
        <v>201</v>
      </c>
      <c r="AA21" t="s">
        <v>126</v>
      </c>
      <c r="AB21" t="s">
        <v>90</v>
      </c>
      <c r="AC21" t="s">
        <v>90</v>
      </c>
      <c r="AD21" t="s">
        <v>118</v>
      </c>
      <c r="AE21" t="s">
        <v>318</v>
      </c>
      <c r="AF21" t="s">
        <v>319</v>
      </c>
      <c r="AG21" t="s">
        <v>131</v>
      </c>
      <c r="AH21" t="s">
        <v>95</v>
      </c>
      <c r="AI21" t="s">
        <v>95</v>
      </c>
      <c r="AJ21" t="s">
        <v>95</v>
      </c>
      <c r="AK21" t="s">
        <v>95</v>
      </c>
      <c r="AL21" t="s">
        <v>95</v>
      </c>
      <c r="AM21" t="s">
        <v>95</v>
      </c>
      <c r="AN21" t="s">
        <v>90</v>
      </c>
      <c r="AO21" t="s">
        <v>90</v>
      </c>
      <c r="AP21" t="s">
        <v>95</v>
      </c>
      <c r="AQ21" t="s">
        <v>95</v>
      </c>
      <c r="AR21" t="s">
        <v>95</v>
      </c>
      <c r="AS21" t="s">
        <v>95</v>
      </c>
      <c r="AT21" s="4">
        <v>0.16</v>
      </c>
      <c r="AU21" s="4">
        <v>0.16</v>
      </c>
      <c r="AV21" s="4">
        <v>0.16</v>
      </c>
      <c r="AW21" s="4">
        <v>0.32</v>
      </c>
    </row>
    <row r="22" spans="1:49">
      <c r="A22" t="s">
        <v>309</v>
      </c>
      <c r="B22" t="s">
        <v>105</v>
      </c>
      <c r="D22" t="s">
        <v>310</v>
      </c>
      <c r="E22" t="s">
        <v>311</v>
      </c>
      <c r="I22" t="s">
        <v>108</v>
      </c>
      <c r="J22" t="s">
        <v>81</v>
      </c>
      <c r="K22" s="2">
        <v>0.47916666666666669</v>
      </c>
      <c r="L22" t="s">
        <v>320</v>
      </c>
      <c r="N22" t="s">
        <v>321</v>
      </c>
      <c r="O22" t="s">
        <v>95</v>
      </c>
      <c r="P22" t="s">
        <v>322</v>
      </c>
      <c r="Q22" t="s">
        <v>95</v>
      </c>
      <c r="R22" t="s">
        <v>157</v>
      </c>
      <c r="S22" t="s">
        <v>95</v>
      </c>
      <c r="T22" t="s">
        <v>90</v>
      </c>
      <c r="U22" t="s">
        <v>90</v>
      </c>
      <c r="V22" t="s">
        <v>323</v>
      </c>
      <c r="W22" t="s">
        <v>324</v>
      </c>
      <c r="X22" t="s">
        <v>316</v>
      </c>
      <c r="Y22" t="s">
        <v>325</v>
      </c>
      <c r="Z22" t="s">
        <v>126</v>
      </c>
      <c r="AA22" t="s">
        <v>201</v>
      </c>
      <c r="AB22" t="s">
        <v>90</v>
      </c>
      <c r="AC22" t="s">
        <v>90</v>
      </c>
      <c r="AD22" t="s">
        <v>118</v>
      </c>
      <c r="AE22" t="s">
        <v>318</v>
      </c>
      <c r="AF22" t="s">
        <v>319</v>
      </c>
      <c r="AG22" t="s">
        <v>145</v>
      </c>
      <c r="AH22" t="s">
        <v>95</v>
      </c>
      <c r="AI22" t="s">
        <v>95</v>
      </c>
      <c r="AJ22" t="s">
        <v>95</v>
      </c>
      <c r="AK22" t="s">
        <v>95</v>
      </c>
      <c r="AL22" t="s">
        <v>95</v>
      </c>
      <c r="AM22" t="s">
        <v>95</v>
      </c>
      <c r="AN22" t="s">
        <v>90</v>
      </c>
      <c r="AO22" t="s">
        <v>90</v>
      </c>
      <c r="AP22" t="s">
        <v>95</v>
      </c>
      <c r="AQ22" t="s">
        <v>95</v>
      </c>
      <c r="AR22" t="s">
        <v>95</v>
      </c>
      <c r="AS22" t="s">
        <v>95</v>
      </c>
      <c r="AT22" s="4">
        <v>7.0000000000000007E-2</v>
      </c>
      <c r="AU22" s="4">
        <v>0.08</v>
      </c>
      <c r="AV22" s="4">
        <v>0.1</v>
      </c>
      <c r="AW22" s="4">
        <v>0.39</v>
      </c>
    </row>
    <row r="23" spans="1:49">
      <c r="A23" t="s">
        <v>326</v>
      </c>
      <c r="B23" t="s">
        <v>105</v>
      </c>
      <c r="D23" t="s">
        <v>327</v>
      </c>
      <c r="E23" t="s">
        <v>77</v>
      </c>
      <c r="I23" t="s">
        <v>108</v>
      </c>
      <c r="J23" t="s">
        <v>81</v>
      </c>
      <c r="K23" s="2">
        <v>0.47916666666666669</v>
      </c>
      <c r="L23" t="s">
        <v>328</v>
      </c>
      <c r="N23" t="s">
        <v>151</v>
      </c>
      <c r="O23" t="s">
        <v>329</v>
      </c>
      <c r="P23" t="s">
        <v>87</v>
      </c>
      <c r="Q23" t="s">
        <v>289</v>
      </c>
      <c r="R23" t="s">
        <v>88</v>
      </c>
      <c r="S23" t="s">
        <v>89</v>
      </c>
      <c r="T23">
        <f>-(0.05 %)</f>
        <v>-5.0000000000000001E-4</v>
      </c>
      <c r="U23" t="s">
        <v>90</v>
      </c>
      <c r="V23" t="s">
        <v>330</v>
      </c>
      <c r="W23" t="s">
        <v>331</v>
      </c>
      <c r="X23" t="s">
        <v>87</v>
      </c>
      <c r="Y23" t="s">
        <v>332</v>
      </c>
      <c r="Z23" t="s">
        <v>88</v>
      </c>
      <c r="AA23" t="s">
        <v>201</v>
      </c>
      <c r="AB23">
        <f>-(0.05 %)</f>
        <v>-5.0000000000000001E-4</v>
      </c>
      <c r="AC23" t="s">
        <v>90</v>
      </c>
      <c r="AD23" t="s">
        <v>158</v>
      </c>
      <c r="AE23" t="s">
        <v>95</v>
      </c>
      <c r="AF23" t="s">
        <v>131</v>
      </c>
      <c r="AG23" t="s">
        <v>95</v>
      </c>
      <c r="AH23" t="s">
        <v>174</v>
      </c>
      <c r="AI23" t="s">
        <v>174</v>
      </c>
      <c r="AJ23" t="s">
        <v>87</v>
      </c>
      <c r="AK23" t="s">
        <v>87</v>
      </c>
      <c r="AL23" t="s">
        <v>88</v>
      </c>
      <c r="AM23" t="s">
        <v>88</v>
      </c>
      <c r="AN23" t="s">
        <v>90</v>
      </c>
      <c r="AO23" t="s">
        <v>90</v>
      </c>
      <c r="AP23" t="s">
        <v>102</v>
      </c>
      <c r="AQ23" t="s">
        <v>102</v>
      </c>
      <c r="AR23" t="s">
        <v>103</v>
      </c>
      <c r="AS23" t="s">
        <v>103</v>
      </c>
      <c r="AT23" s="4">
        <v>0.01</v>
      </c>
      <c r="AU23" s="4">
        <v>0.02</v>
      </c>
      <c r="AV23" s="4">
        <v>0.04</v>
      </c>
      <c r="AW23" s="4">
        <v>0.11</v>
      </c>
    </row>
    <row r="24" spans="1:49">
      <c r="A24" t="s">
        <v>333</v>
      </c>
      <c r="B24" t="s">
        <v>105</v>
      </c>
      <c r="D24" t="s">
        <v>334</v>
      </c>
      <c r="E24" t="s">
        <v>77</v>
      </c>
      <c r="I24" t="s">
        <v>108</v>
      </c>
      <c r="J24" t="s">
        <v>81</v>
      </c>
      <c r="K24" s="2">
        <v>0.47986111111111113</v>
      </c>
      <c r="L24" t="s">
        <v>335</v>
      </c>
      <c r="N24" t="s">
        <v>336</v>
      </c>
      <c r="O24" t="s">
        <v>337</v>
      </c>
      <c r="P24" t="s">
        <v>338</v>
      </c>
      <c r="Q24" t="s">
        <v>139</v>
      </c>
      <c r="R24" t="s">
        <v>113</v>
      </c>
      <c r="S24" t="s">
        <v>157</v>
      </c>
      <c r="T24" t="s">
        <v>339</v>
      </c>
      <c r="U24" t="s">
        <v>90</v>
      </c>
      <c r="V24" t="s">
        <v>340</v>
      </c>
      <c r="W24" t="s">
        <v>341</v>
      </c>
      <c r="X24" t="s">
        <v>342</v>
      </c>
      <c r="Y24" t="s">
        <v>262</v>
      </c>
      <c r="Z24" t="s">
        <v>89</v>
      </c>
      <c r="AA24" t="s">
        <v>201</v>
      </c>
      <c r="AB24" t="s">
        <v>343</v>
      </c>
      <c r="AC24" t="s">
        <v>90</v>
      </c>
      <c r="AD24" t="s">
        <v>158</v>
      </c>
      <c r="AE24" t="s">
        <v>95</v>
      </c>
      <c r="AF24" t="s">
        <v>131</v>
      </c>
      <c r="AG24" t="s">
        <v>95</v>
      </c>
      <c r="AH24" t="s">
        <v>99</v>
      </c>
      <c r="AI24" t="s">
        <v>99</v>
      </c>
      <c r="AJ24" t="s">
        <v>344</v>
      </c>
      <c r="AK24" t="s">
        <v>344</v>
      </c>
      <c r="AL24" t="s">
        <v>89</v>
      </c>
      <c r="AM24" t="s">
        <v>89</v>
      </c>
      <c r="AN24" t="s">
        <v>90</v>
      </c>
      <c r="AO24" t="s">
        <v>90</v>
      </c>
      <c r="AP24" t="s">
        <v>102</v>
      </c>
      <c r="AQ24" t="s">
        <v>102</v>
      </c>
      <c r="AR24" t="s">
        <v>97</v>
      </c>
      <c r="AS24" t="s">
        <v>97</v>
      </c>
      <c r="AT24" s="4">
        <v>0.03</v>
      </c>
      <c r="AU24" s="4">
        <v>0.04</v>
      </c>
      <c r="AV24" s="4">
        <v>0.06</v>
      </c>
      <c r="AW24" s="4">
        <v>0.15</v>
      </c>
    </row>
    <row r="25" spans="1:49">
      <c r="A25" t="s">
        <v>345</v>
      </c>
      <c r="B25" t="s">
        <v>105</v>
      </c>
      <c r="D25" t="s">
        <v>346</v>
      </c>
      <c r="E25" t="s">
        <v>107</v>
      </c>
      <c r="I25" t="s">
        <v>108</v>
      </c>
      <c r="J25" t="s">
        <v>81</v>
      </c>
      <c r="K25" s="2">
        <v>0.47986111111111113</v>
      </c>
      <c r="L25" t="s">
        <v>347</v>
      </c>
      <c r="N25" t="s">
        <v>151</v>
      </c>
      <c r="O25" t="s">
        <v>348</v>
      </c>
      <c r="P25" t="s">
        <v>349</v>
      </c>
      <c r="Q25" t="s">
        <v>350</v>
      </c>
      <c r="R25" t="s">
        <v>181</v>
      </c>
      <c r="S25" t="s">
        <v>351</v>
      </c>
      <c r="T25" t="s">
        <v>352</v>
      </c>
      <c r="U25" t="s">
        <v>353</v>
      </c>
      <c r="V25" t="s">
        <v>354</v>
      </c>
      <c r="W25" t="s">
        <v>355</v>
      </c>
      <c r="X25" t="s">
        <v>356</v>
      </c>
      <c r="Y25" t="s">
        <v>356</v>
      </c>
      <c r="Z25" t="s">
        <v>357</v>
      </c>
      <c r="AA25" t="s">
        <v>358</v>
      </c>
      <c r="AB25" t="s">
        <v>359</v>
      </c>
      <c r="AC25" t="s">
        <v>360</v>
      </c>
      <c r="AD25" t="s">
        <v>158</v>
      </c>
      <c r="AE25" t="s">
        <v>130</v>
      </c>
      <c r="AF25" t="s">
        <v>131</v>
      </c>
      <c r="AG25" t="s">
        <v>145</v>
      </c>
      <c r="AH25" t="s">
        <v>99</v>
      </c>
      <c r="AI25" t="s">
        <v>99</v>
      </c>
      <c r="AJ25" t="s">
        <v>361</v>
      </c>
      <c r="AK25" t="s">
        <v>361</v>
      </c>
      <c r="AL25" t="s">
        <v>283</v>
      </c>
      <c r="AM25" t="s">
        <v>283</v>
      </c>
      <c r="AN25" t="s">
        <v>90</v>
      </c>
      <c r="AO25" t="s">
        <v>90</v>
      </c>
      <c r="AP25" t="s">
        <v>102</v>
      </c>
      <c r="AQ25" t="s">
        <v>102</v>
      </c>
      <c r="AR25" t="s">
        <v>103</v>
      </c>
      <c r="AS25" t="s">
        <v>103</v>
      </c>
      <c r="AT25" s="4">
        <v>0.03</v>
      </c>
      <c r="AU25" s="4">
        <v>0.05</v>
      </c>
      <c r="AV25" s="4">
        <v>0.08</v>
      </c>
      <c r="AW25" s="4">
        <v>0.22</v>
      </c>
    </row>
    <row r="26" spans="1:49">
      <c r="A26" t="s">
        <v>362</v>
      </c>
      <c r="B26" t="s">
        <v>105</v>
      </c>
      <c r="D26" t="s">
        <v>363</v>
      </c>
      <c r="E26" t="s">
        <v>107</v>
      </c>
      <c r="I26" t="s">
        <v>108</v>
      </c>
      <c r="J26" t="s">
        <v>81</v>
      </c>
      <c r="K26" s="2">
        <v>0.47986111111111113</v>
      </c>
      <c r="L26" t="s">
        <v>364</v>
      </c>
      <c r="N26" t="s">
        <v>269</v>
      </c>
      <c r="O26" t="s">
        <v>99</v>
      </c>
      <c r="P26" t="s">
        <v>124</v>
      </c>
      <c r="Q26" t="s">
        <v>365</v>
      </c>
      <c r="R26" t="s">
        <v>366</v>
      </c>
      <c r="S26" t="s">
        <v>113</v>
      </c>
      <c r="T26" t="s">
        <v>367</v>
      </c>
      <c r="U26" t="s">
        <v>90</v>
      </c>
      <c r="V26" t="s">
        <v>368</v>
      </c>
      <c r="W26" t="s">
        <v>369</v>
      </c>
      <c r="X26" t="s">
        <v>297</v>
      </c>
      <c r="Y26" t="s">
        <v>370</v>
      </c>
      <c r="Z26" t="s">
        <v>371</v>
      </c>
      <c r="AA26" t="s">
        <v>201</v>
      </c>
      <c r="AB26" t="s">
        <v>372</v>
      </c>
      <c r="AC26" t="s">
        <v>90</v>
      </c>
      <c r="AD26" t="s">
        <v>158</v>
      </c>
      <c r="AE26" t="s">
        <v>95</v>
      </c>
      <c r="AF26" t="s">
        <v>131</v>
      </c>
      <c r="AG26" t="s">
        <v>187</v>
      </c>
      <c r="AH26" t="s">
        <v>174</v>
      </c>
      <c r="AI26" t="s">
        <v>174</v>
      </c>
      <c r="AJ26" t="s">
        <v>160</v>
      </c>
      <c r="AK26" t="s">
        <v>160</v>
      </c>
      <c r="AL26" t="s">
        <v>198</v>
      </c>
      <c r="AM26" t="s">
        <v>198</v>
      </c>
      <c r="AN26" t="s">
        <v>90</v>
      </c>
      <c r="AO26" t="s">
        <v>90</v>
      </c>
      <c r="AP26" t="s">
        <v>102</v>
      </c>
      <c r="AQ26" t="s">
        <v>102</v>
      </c>
      <c r="AR26" t="s">
        <v>103</v>
      </c>
      <c r="AS26" t="s">
        <v>103</v>
      </c>
      <c r="AT26" s="4">
        <v>0</v>
      </c>
      <c r="AU26" s="4">
        <v>0.01</v>
      </c>
      <c r="AV26" s="4">
        <v>0.04</v>
      </c>
      <c r="AW26" s="4">
        <v>0.11</v>
      </c>
    </row>
    <row r="27" spans="1:49">
      <c r="A27" t="s">
        <v>373</v>
      </c>
      <c r="B27" t="s">
        <v>105</v>
      </c>
      <c r="D27" t="s">
        <v>374</v>
      </c>
      <c r="E27" t="s">
        <v>77</v>
      </c>
      <c r="I27" t="s">
        <v>108</v>
      </c>
      <c r="J27" t="s">
        <v>81</v>
      </c>
      <c r="K27" s="2">
        <v>0.47986111111111113</v>
      </c>
      <c r="L27" t="s">
        <v>375</v>
      </c>
      <c r="N27" t="s">
        <v>151</v>
      </c>
      <c r="O27" t="s">
        <v>329</v>
      </c>
      <c r="P27" t="s">
        <v>160</v>
      </c>
      <c r="Q27" t="s">
        <v>376</v>
      </c>
      <c r="R27" t="s">
        <v>88</v>
      </c>
      <c r="S27" t="s">
        <v>377</v>
      </c>
      <c r="T27" t="s">
        <v>90</v>
      </c>
      <c r="U27" t="s">
        <v>90</v>
      </c>
      <c r="V27" t="s">
        <v>301</v>
      </c>
      <c r="W27" t="s">
        <v>95</v>
      </c>
      <c r="X27" t="s">
        <v>125</v>
      </c>
      <c r="Y27" t="s">
        <v>95</v>
      </c>
      <c r="Z27" t="s">
        <v>88</v>
      </c>
      <c r="AA27" t="s">
        <v>95</v>
      </c>
      <c r="AB27">
        <f>-(0.45 %)</f>
        <v>-4.5000000000000005E-3</v>
      </c>
      <c r="AC27" t="s">
        <v>90</v>
      </c>
      <c r="AD27" t="s">
        <v>118</v>
      </c>
      <c r="AE27" t="s">
        <v>95</v>
      </c>
      <c r="AF27" t="s">
        <v>145</v>
      </c>
      <c r="AG27" t="s">
        <v>95</v>
      </c>
      <c r="AH27" t="s">
        <v>147</v>
      </c>
      <c r="AI27" t="s">
        <v>147</v>
      </c>
      <c r="AJ27" t="s">
        <v>125</v>
      </c>
      <c r="AK27" t="s">
        <v>125</v>
      </c>
      <c r="AL27" t="s">
        <v>88</v>
      </c>
      <c r="AM27" t="s">
        <v>88</v>
      </c>
      <c r="AN27" t="s">
        <v>90</v>
      </c>
      <c r="AO27" t="s">
        <v>90</v>
      </c>
      <c r="AP27" t="s">
        <v>102</v>
      </c>
      <c r="AQ27" t="s">
        <v>102</v>
      </c>
      <c r="AR27" t="s">
        <v>103</v>
      </c>
      <c r="AS27" t="s">
        <v>103</v>
      </c>
      <c r="AT27" s="4">
        <v>0.06</v>
      </c>
      <c r="AU27" s="4">
        <v>0.08</v>
      </c>
      <c r="AV27" s="4">
        <v>0.12</v>
      </c>
      <c r="AW27" s="4">
        <v>0.41</v>
      </c>
    </row>
    <row r="28" spans="1:49">
      <c r="A28" t="s">
        <v>378</v>
      </c>
      <c r="B28" t="s">
        <v>105</v>
      </c>
      <c r="D28" t="s">
        <v>379</v>
      </c>
      <c r="E28" t="s">
        <v>77</v>
      </c>
      <c r="I28" t="s">
        <v>108</v>
      </c>
      <c r="J28" t="s">
        <v>81</v>
      </c>
      <c r="K28" s="2">
        <v>0.48055555555555557</v>
      </c>
      <c r="L28" t="s">
        <v>380</v>
      </c>
      <c r="N28" t="s">
        <v>269</v>
      </c>
      <c r="O28" t="s">
        <v>348</v>
      </c>
      <c r="P28" t="s">
        <v>381</v>
      </c>
      <c r="Q28" t="s">
        <v>381</v>
      </c>
      <c r="R28" t="s">
        <v>89</v>
      </c>
      <c r="S28" t="s">
        <v>89</v>
      </c>
      <c r="T28" t="s">
        <v>382</v>
      </c>
      <c r="U28" t="s">
        <v>90</v>
      </c>
      <c r="V28" t="s">
        <v>383</v>
      </c>
      <c r="W28" t="s">
        <v>384</v>
      </c>
      <c r="X28" t="s">
        <v>381</v>
      </c>
      <c r="Y28" t="s">
        <v>124</v>
      </c>
      <c r="Z28" t="s">
        <v>157</v>
      </c>
      <c r="AA28" t="s">
        <v>113</v>
      </c>
      <c r="AB28" t="s">
        <v>385</v>
      </c>
      <c r="AC28" t="s">
        <v>386</v>
      </c>
      <c r="AD28" t="s">
        <v>158</v>
      </c>
      <c r="AE28" t="s">
        <v>118</v>
      </c>
      <c r="AF28" t="s">
        <v>131</v>
      </c>
      <c r="AG28" t="s">
        <v>159</v>
      </c>
      <c r="AH28" t="s">
        <v>174</v>
      </c>
      <c r="AI28" t="s">
        <v>174</v>
      </c>
      <c r="AJ28" t="s">
        <v>124</v>
      </c>
      <c r="AK28" t="s">
        <v>124</v>
      </c>
      <c r="AL28" t="s">
        <v>199</v>
      </c>
      <c r="AM28" t="s">
        <v>199</v>
      </c>
      <c r="AN28" t="s">
        <v>90</v>
      </c>
      <c r="AO28" t="s">
        <v>90</v>
      </c>
      <c r="AP28" t="s">
        <v>102</v>
      </c>
      <c r="AQ28" t="s">
        <v>102</v>
      </c>
      <c r="AR28" t="s">
        <v>103</v>
      </c>
      <c r="AS28" t="s">
        <v>103</v>
      </c>
      <c r="AT28" s="4">
        <v>0.04</v>
      </c>
      <c r="AU28" s="4">
        <v>0.05</v>
      </c>
      <c r="AV28" s="4">
        <v>0.08</v>
      </c>
      <c r="AW28" s="4">
        <v>0.19</v>
      </c>
    </row>
    <row r="29" spans="1:49">
      <c r="A29" t="s">
        <v>387</v>
      </c>
      <c r="B29" t="s">
        <v>105</v>
      </c>
      <c r="D29" t="s">
        <v>388</v>
      </c>
      <c r="E29" t="s">
        <v>107</v>
      </c>
      <c r="I29" t="s">
        <v>108</v>
      </c>
      <c r="J29" t="s">
        <v>81</v>
      </c>
      <c r="K29" s="2">
        <v>0.48055555555555557</v>
      </c>
      <c r="L29" t="s">
        <v>389</v>
      </c>
      <c r="N29" t="s">
        <v>390</v>
      </c>
      <c r="O29" t="s">
        <v>391</v>
      </c>
      <c r="P29" t="s">
        <v>283</v>
      </c>
      <c r="Q29" t="s">
        <v>365</v>
      </c>
      <c r="R29" t="s">
        <v>113</v>
      </c>
      <c r="S29" t="s">
        <v>157</v>
      </c>
      <c r="T29" t="s">
        <v>392</v>
      </c>
      <c r="U29" t="s">
        <v>90</v>
      </c>
      <c r="V29" t="s">
        <v>393</v>
      </c>
      <c r="W29" t="s">
        <v>394</v>
      </c>
      <c r="X29" t="s">
        <v>270</v>
      </c>
      <c r="Y29" t="s">
        <v>279</v>
      </c>
      <c r="Z29" t="s">
        <v>113</v>
      </c>
      <c r="AA29" t="s">
        <v>126</v>
      </c>
      <c r="AB29" t="s">
        <v>395</v>
      </c>
      <c r="AC29">
        <f>-(1.11 %)</f>
        <v>-1.11E-2</v>
      </c>
      <c r="AD29" t="s">
        <v>158</v>
      </c>
      <c r="AE29" t="s">
        <v>130</v>
      </c>
      <c r="AF29" t="s">
        <v>98</v>
      </c>
      <c r="AG29" t="s">
        <v>159</v>
      </c>
      <c r="AH29" t="s">
        <v>287</v>
      </c>
      <c r="AI29" t="s">
        <v>287</v>
      </c>
      <c r="AJ29" t="s">
        <v>396</v>
      </c>
      <c r="AK29" t="s">
        <v>396</v>
      </c>
      <c r="AL29" t="s">
        <v>113</v>
      </c>
      <c r="AM29" t="s">
        <v>113</v>
      </c>
      <c r="AN29" t="s">
        <v>90</v>
      </c>
      <c r="AO29" t="s">
        <v>90</v>
      </c>
      <c r="AP29" t="s">
        <v>397</v>
      </c>
      <c r="AQ29" t="s">
        <v>397</v>
      </c>
      <c r="AR29" t="s">
        <v>131</v>
      </c>
      <c r="AS29" t="s">
        <v>131</v>
      </c>
      <c r="AT29" s="4">
        <v>0</v>
      </c>
      <c r="AU29" s="4">
        <v>0</v>
      </c>
      <c r="AV29" s="4">
        <v>0.02</v>
      </c>
      <c r="AW29" s="4">
        <v>0.09</v>
      </c>
    </row>
    <row r="30" spans="1:49">
      <c r="A30" t="s">
        <v>309</v>
      </c>
      <c r="B30" t="s">
        <v>105</v>
      </c>
      <c r="D30" t="s">
        <v>310</v>
      </c>
      <c r="E30" t="s">
        <v>311</v>
      </c>
      <c r="I30" t="s">
        <v>108</v>
      </c>
      <c r="J30" t="s">
        <v>81</v>
      </c>
      <c r="K30" s="2">
        <v>0.48055555555555557</v>
      </c>
      <c r="L30" t="s">
        <v>398</v>
      </c>
      <c r="N30" t="s">
        <v>399</v>
      </c>
      <c r="O30" t="s">
        <v>400</v>
      </c>
      <c r="P30" t="s">
        <v>351</v>
      </c>
      <c r="Q30" t="s">
        <v>317</v>
      </c>
      <c r="R30" t="s">
        <v>157</v>
      </c>
      <c r="S30" t="s">
        <v>144</v>
      </c>
      <c r="T30" t="s">
        <v>90</v>
      </c>
      <c r="U30" t="s">
        <v>90</v>
      </c>
      <c r="V30" t="s">
        <v>401</v>
      </c>
      <c r="W30" t="s">
        <v>402</v>
      </c>
      <c r="X30" t="s">
        <v>316</v>
      </c>
      <c r="Y30" t="s">
        <v>403</v>
      </c>
      <c r="Z30" t="s">
        <v>157</v>
      </c>
      <c r="AA30" t="s">
        <v>404</v>
      </c>
      <c r="AB30" t="s">
        <v>90</v>
      </c>
      <c r="AC30" t="s">
        <v>90</v>
      </c>
      <c r="AD30" t="s">
        <v>158</v>
      </c>
      <c r="AE30" t="s">
        <v>95</v>
      </c>
      <c r="AF30" t="s">
        <v>159</v>
      </c>
      <c r="AG30" t="s">
        <v>95</v>
      </c>
      <c r="AH30" t="s">
        <v>287</v>
      </c>
      <c r="AI30" t="s">
        <v>287</v>
      </c>
      <c r="AJ30" t="s">
        <v>205</v>
      </c>
      <c r="AK30" t="s">
        <v>205</v>
      </c>
      <c r="AL30" t="s">
        <v>89</v>
      </c>
      <c r="AM30" t="s">
        <v>89</v>
      </c>
      <c r="AN30" t="s">
        <v>90</v>
      </c>
      <c r="AO30" t="s">
        <v>90</v>
      </c>
      <c r="AP30" t="s">
        <v>397</v>
      </c>
      <c r="AQ30" t="s">
        <v>397</v>
      </c>
      <c r="AR30" t="s">
        <v>405</v>
      </c>
      <c r="AS30" t="s">
        <v>405</v>
      </c>
      <c r="AT30" s="4">
        <v>0.04</v>
      </c>
      <c r="AU30" s="4">
        <v>0.05</v>
      </c>
      <c r="AV30" s="4">
        <v>7.0000000000000007E-2</v>
      </c>
      <c r="AW30" s="4">
        <v>0.33</v>
      </c>
    </row>
    <row r="31" spans="1:49">
      <c r="A31" t="s">
        <v>406</v>
      </c>
      <c r="B31" t="s">
        <v>105</v>
      </c>
      <c r="D31" t="s">
        <v>407</v>
      </c>
      <c r="E31" t="s">
        <v>107</v>
      </c>
      <c r="I31" t="s">
        <v>108</v>
      </c>
      <c r="J31" t="s">
        <v>81</v>
      </c>
      <c r="K31" s="2">
        <v>0.48055555555555557</v>
      </c>
      <c r="L31" t="s">
        <v>408</v>
      </c>
      <c r="N31" t="s">
        <v>269</v>
      </c>
      <c r="O31" t="s">
        <v>409</v>
      </c>
      <c r="P31" t="s">
        <v>342</v>
      </c>
      <c r="Q31" t="s">
        <v>410</v>
      </c>
      <c r="R31" t="s">
        <v>89</v>
      </c>
      <c r="S31" t="s">
        <v>411</v>
      </c>
      <c r="T31">
        <f>-(0.02 %)</f>
        <v>-2.0000000000000001E-4</v>
      </c>
      <c r="U31" t="s">
        <v>90</v>
      </c>
      <c r="V31" t="s">
        <v>412</v>
      </c>
      <c r="W31" t="s">
        <v>413</v>
      </c>
      <c r="X31" t="s">
        <v>414</v>
      </c>
      <c r="Y31" t="s">
        <v>224</v>
      </c>
      <c r="Z31" t="s">
        <v>89</v>
      </c>
      <c r="AA31" t="s">
        <v>404</v>
      </c>
      <c r="AB31">
        <f>-(0.1 %)</f>
        <v>-1E-3</v>
      </c>
      <c r="AC31" t="s">
        <v>415</v>
      </c>
      <c r="AD31" t="s">
        <v>158</v>
      </c>
      <c r="AE31" t="s">
        <v>130</v>
      </c>
      <c r="AF31" t="s">
        <v>159</v>
      </c>
      <c r="AG31" t="s">
        <v>187</v>
      </c>
      <c r="AH31" t="s">
        <v>416</v>
      </c>
      <c r="AI31" t="s">
        <v>416</v>
      </c>
      <c r="AJ31" t="s">
        <v>338</v>
      </c>
      <c r="AK31" t="s">
        <v>338</v>
      </c>
      <c r="AL31" t="s">
        <v>113</v>
      </c>
      <c r="AM31" t="s">
        <v>113</v>
      </c>
      <c r="AN31" t="s">
        <v>90</v>
      </c>
      <c r="AO31" t="s">
        <v>90</v>
      </c>
      <c r="AP31" t="s">
        <v>102</v>
      </c>
      <c r="AQ31" t="s">
        <v>102</v>
      </c>
      <c r="AR31" t="s">
        <v>308</v>
      </c>
      <c r="AS31" t="s">
        <v>308</v>
      </c>
      <c r="AT31" s="4">
        <v>0.19</v>
      </c>
      <c r="AU31" s="4">
        <v>0.25</v>
      </c>
      <c r="AV31" s="4">
        <v>0.32</v>
      </c>
      <c r="AW31" s="4">
        <v>0.55000000000000004</v>
      </c>
    </row>
    <row r="32" spans="1:49">
      <c r="A32" t="s">
        <v>417</v>
      </c>
      <c r="B32" t="s">
        <v>105</v>
      </c>
      <c r="D32" t="s">
        <v>418</v>
      </c>
      <c r="E32" t="s">
        <v>107</v>
      </c>
      <c r="I32" t="s">
        <v>108</v>
      </c>
      <c r="J32" t="s">
        <v>81</v>
      </c>
      <c r="K32" s="2">
        <v>0.48194444444444445</v>
      </c>
      <c r="L32" t="s">
        <v>419</v>
      </c>
      <c r="N32" t="s">
        <v>420</v>
      </c>
      <c r="O32" t="s">
        <v>421</v>
      </c>
      <c r="P32" t="s">
        <v>299</v>
      </c>
      <c r="Q32" t="s">
        <v>283</v>
      </c>
      <c r="R32" t="s">
        <v>88</v>
      </c>
      <c r="S32" t="s">
        <v>113</v>
      </c>
      <c r="T32">
        <f>-(0.11 %)</f>
        <v>-1.1000000000000001E-3</v>
      </c>
      <c r="U32">
        <f>-(0.06 %)</f>
        <v>-5.9999999999999995E-4</v>
      </c>
      <c r="V32" t="s">
        <v>422</v>
      </c>
      <c r="W32" t="s">
        <v>423</v>
      </c>
      <c r="X32" t="s">
        <v>167</v>
      </c>
      <c r="Y32" t="s">
        <v>283</v>
      </c>
      <c r="Z32" t="s">
        <v>113</v>
      </c>
      <c r="AA32" t="s">
        <v>89</v>
      </c>
      <c r="AB32">
        <f>-(0.13 %)</f>
        <v>-1.2999999999999999E-3</v>
      </c>
      <c r="AC32" t="s">
        <v>90</v>
      </c>
      <c r="AD32" t="s">
        <v>118</v>
      </c>
      <c r="AE32" t="s">
        <v>95</v>
      </c>
      <c r="AF32" t="s">
        <v>187</v>
      </c>
      <c r="AG32" t="s">
        <v>159</v>
      </c>
      <c r="AH32" t="s">
        <v>174</v>
      </c>
      <c r="AI32" t="s">
        <v>174</v>
      </c>
      <c r="AJ32" t="s">
        <v>299</v>
      </c>
      <c r="AK32" t="s">
        <v>299</v>
      </c>
      <c r="AL32" t="s">
        <v>88</v>
      </c>
      <c r="AM32" t="s">
        <v>88</v>
      </c>
      <c r="AN32" t="s">
        <v>90</v>
      </c>
      <c r="AO32" t="s">
        <v>90</v>
      </c>
      <c r="AP32" t="s">
        <v>102</v>
      </c>
      <c r="AQ32" t="s">
        <v>102</v>
      </c>
      <c r="AR32" t="s">
        <v>103</v>
      </c>
      <c r="AS32" t="s">
        <v>103</v>
      </c>
      <c r="AT32" s="4">
        <v>0</v>
      </c>
      <c r="AU32" s="4">
        <v>0</v>
      </c>
      <c r="AV32" s="4">
        <v>0.02</v>
      </c>
      <c r="AW32" s="4">
        <v>0.05</v>
      </c>
    </row>
    <row r="33" spans="1:49">
      <c r="A33" t="s">
        <v>424</v>
      </c>
      <c r="B33" t="s">
        <v>105</v>
      </c>
      <c r="D33" t="s">
        <v>425</v>
      </c>
      <c r="E33" t="s">
        <v>107</v>
      </c>
      <c r="I33" t="s">
        <v>108</v>
      </c>
      <c r="J33" t="s">
        <v>81</v>
      </c>
      <c r="K33" s="2">
        <v>0.48194444444444445</v>
      </c>
      <c r="L33" t="s">
        <v>426</v>
      </c>
      <c r="N33" t="s">
        <v>179</v>
      </c>
      <c r="O33" t="s">
        <v>427</v>
      </c>
      <c r="P33" t="s">
        <v>396</v>
      </c>
      <c r="Q33" t="s">
        <v>279</v>
      </c>
      <c r="R33" t="s">
        <v>140</v>
      </c>
      <c r="S33" t="s">
        <v>199</v>
      </c>
      <c r="T33" t="s">
        <v>428</v>
      </c>
      <c r="U33" t="s">
        <v>429</v>
      </c>
      <c r="V33" t="s">
        <v>430</v>
      </c>
      <c r="W33" t="s">
        <v>277</v>
      </c>
      <c r="X33" t="s">
        <v>381</v>
      </c>
      <c r="Y33" t="s">
        <v>153</v>
      </c>
      <c r="Z33" t="s">
        <v>199</v>
      </c>
      <c r="AA33" t="s">
        <v>144</v>
      </c>
      <c r="AB33" t="s">
        <v>431</v>
      </c>
      <c r="AC33" t="s">
        <v>432</v>
      </c>
      <c r="AD33" t="s">
        <v>130</v>
      </c>
      <c r="AE33" t="s">
        <v>130</v>
      </c>
      <c r="AF33" t="s">
        <v>131</v>
      </c>
      <c r="AG33" t="s">
        <v>159</v>
      </c>
      <c r="AH33" t="s">
        <v>174</v>
      </c>
      <c r="AI33" t="s">
        <v>174</v>
      </c>
      <c r="AJ33" t="s">
        <v>365</v>
      </c>
      <c r="AK33" t="s">
        <v>365</v>
      </c>
      <c r="AL33" t="s">
        <v>199</v>
      </c>
      <c r="AM33" t="s">
        <v>199</v>
      </c>
      <c r="AN33" t="s">
        <v>90</v>
      </c>
      <c r="AO33" t="s">
        <v>90</v>
      </c>
      <c r="AP33" t="s">
        <v>102</v>
      </c>
      <c r="AQ33" t="s">
        <v>102</v>
      </c>
      <c r="AR33" t="s">
        <v>103</v>
      </c>
      <c r="AS33" t="s">
        <v>103</v>
      </c>
      <c r="AT33" s="4">
        <v>0.14000000000000001</v>
      </c>
      <c r="AU33" s="4">
        <v>0.16</v>
      </c>
      <c r="AV33" s="4">
        <v>0.19</v>
      </c>
      <c r="AW33" s="4">
        <v>0.52</v>
      </c>
    </row>
    <row r="34" spans="1:49">
      <c r="A34" t="s">
        <v>433</v>
      </c>
      <c r="B34" t="s">
        <v>105</v>
      </c>
      <c r="D34" t="s">
        <v>434</v>
      </c>
      <c r="E34" t="s">
        <v>107</v>
      </c>
      <c r="I34" t="s">
        <v>108</v>
      </c>
      <c r="J34" t="s">
        <v>81</v>
      </c>
      <c r="K34" s="2">
        <v>0.4826388888888889</v>
      </c>
      <c r="L34" t="s">
        <v>435</v>
      </c>
      <c r="N34" t="s">
        <v>110</v>
      </c>
      <c r="O34" t="s">
        <v>436</v>
      </c>
      <c r="P34" t="s">
        <v>437</v>
      </c>
      <c r="Q34" t="s">
        <v>167</v>
      </c>
      <c r="R34" t="s">
        <v>113</v>
      </c>
      <c r="S34" t="s">
        <v>89</v>
      </c>
      <c r="T34" t="s">
        <v>438</v>
      </c>
      <c r="U34" t="s">
        <v>90</v>
      </c>
      <c r="V34" t="s">
        <v>439</v>
      </c>
      <c r="W34" t="s">
        <v>315</v>
      </c>
      <c r="X34" t="s">
        <v>440</v>
      </c>
      <c r="Y34" t="s">
        <v>279</v>
      </c>
      <c r="Z34" t="s">
        <v>113</v>
      </c>
      <c r="AA34" t="s">
        <v>201</v>
      </c>
      <c r="AB34" t="s">
        <v>441</v>
      </c>
      <c r="AC34" t="s">
        <v>442</v>
      </c>
      <c r="AD34" t="s">
        <v>158</v>
      </c>
      <c r="AE34" t="s">
        <v>95</v>
      </c>
      <c r="AF34" t="s">
        <v>131</v>
      </c>
      <c r="AG34" t="s">
        <v>405</v>
      </c>
      <c r="AH34" t="s">
        <v>216</v>
      </c>
      <c r="AI34" t="s">
        <v>216</v>
      </c>
      <c r="AJ34" t="s">
        <v>357</v>
      </c>
      <c r="AK34" t="s">
        <v>357</v>
      </c>
      <c r="AL34" t="s">
        <v>113</v>
      </c>
      <c r="AM34" t="s">
        <v>113</v>
      </c>
      <c r="AN34" t="s">
        <v>90</v>
      </c>
      <c r="AO34" t="s">
        <v>90</v>
      </c>
      <c r="AP34" t="s">
        <v>102</v>
      </c>
      <c r="AQ34" t="s">
        <v>102</v>
      </c>
      <c r="AR34" t="s">
        <v>103</v>
      </c>
      <c r="AS34" t="s">
        <v>103</v>
      </c>
      <c r="AT34" s="4">
        <v>0.05</v>
      </c>
      <c r="AU34" s="4">
        <v>7.0000000000000007E-2</v>
      </c>
      <c r="AV34" s="4">
        <v>0.1</v>
      </c>
      <c r="AW34" s="4">
        <v>0.27</v>
      </c>
    </row>
    <row r="35" spans="1:49">
      <c r="A35" t="s">
        <v>443</v>
      </c>
      <c r="B35" t="s">
        <v>105</v>
      </c>
      <c r="D35" t="s">
        <v>444</v>
      </c>
      <c r="E35" t="s">
        <v>311</v>
      </c>
      <c r="I35" t="s">
        <v>108</v>
      </c>
      <c r="J35" t="s">
        <v>81</v>
      </c>
      <c r="K35" s="2">
        <v>0.48888888888888887</v>
      </c>
      <c r="L35" t="s">
        <v>445</v>
      </c>
      <c r="N35" t="s">
        <v>446</v>
      </c>
      <c r="O35" t="s">
        <v>95</v>
      </c>
      <c r="P35" t="s">
        <v>447</v>
      </c>
      <c r="Q35" t="s">
        <v>95</v>
      </c>
      <c r="R35" t="s">
        <v>279</v>
      </c>
      <c r="S35" t="s">
        <v>95</v>
      </c>
      <c r="T35" t="s">
        <v>448</v>
      </c>
      <c r="U35" t="s">
        <v>90</v>
      </c>
      <c r="V35" t="s">
        <v>449</v>
      </c>
      <c r="W35" t="s">
        <v>95</v>
      </c>
      <c r="X35" t="s">
        <v>450</v>
      </c>
      <c r="Y35" t="s">
        <v>95</v>
      </c>
      <c r="Z35" t="s">
        <v>166</v>
      </c>
      <c r="AA35" t="s">
        <v>95</v>
      </c>
      <c r="AB35" t="s">
        <v>451</v>
      </c>
      <c r="AC35" t="s">
        <v>90</v>
      </c>
      <c r="AD35" t="s">
        <v>158</v>
      </c>
      <c r="AE35" t="s">
        <v>95</v>
      </c>
      <c r="AF35" t="s">
        <v>131</v>
      </c>
      <c r="AG35" t="s">
        <v>95</v>
      </c>
      <c r="AH35" t="s">
        <v>452</v>
      </c>
      <c r="AI35" t="s">
        <v>452</v>
      </c>
      <c r="AJ35" t="s">
        <v>453</v>
      </c>
      <c r="AK35" t="s">
        <v>453</v>
      </c>
      <c r="AL35" t="s">
        <v>298</v>
      </c>
      <c r="AM35" t="s">
        <v>298</v>
      </c>
      <c r="AN35" t="s">
        <v>90</v>
      </c>
      <c r="AO35" t="s">
        <v>90</v>
      </c>
      <c r="AP35" t="s">
        <v>102</v>
      </c>
      <c r="AQ35" t="s">
        <v>102</v>
      </c>
      <c r="AR35" t="s">
        <v>236</v>
      </c>
      <c r="AS35" t="s">
        <v>236</v>
      </c>
      <c r="AT35" s="4">
        <v>0.02</v>
      </c>
      <c r="AU35" s="4">
        <v>0.03</v>
      </c>
      <c r="AV35" s="4">
        <v>0.06</v>
      </c>
      <c r="AW35" s="4">
        <v>0.23</v>
      </c>
    </row>
    <row r="36" spans="1:49">
      <c r="A36" t="s">
        <v>454</v>
      </c>
      <c r="B36" t="s">
        <v>105</v>
      </c>
      <c r="D36" t="s">
        <v>455</v>
      </c>
      <c r="E36" t="s">
        <v>77</v>
      </c>
      <c r="I36" t="s">
        <v>108</v>
      </c>
      <c r="J36" t="s">
        <v>81</v>
      </c>
      <c r="K36" s="2">
        <v>0.4909722222222222</v>
      </c>
      <c r="L36" t="s">
        <v>456</v>
      </c>
      <c r="N36" t="s">
        <v>269</v>
      </c>
      <c r="O36" t="s">
        <v>329</v>
      </c>
      <c r="P36" t="s">
        <v>198</v>
      </c>
      <c r="Q36" t="s">
        <v>198</v>
      </c>
      <c r="R36" t="s">
        <v>88</v>
      </c>
      <c r="S36" t="s">
        <v>88</v>
      </c>
      <c r="T36">
        <f>-(0.04 %)</f>
        <v>-4.0000000000000002E-4</v>
      </c>
      <c r="U36" t="s">
        <v>90</v>
      </c>
      <c r="V36" t="s">
        <v>457</v>
      </c>
      <c r="W36" t="s">
        <v>458</v>
      </c>
      <c r="X36" t="s">
        <v>193</v>
      </c>
      <c r="Y36" t="s">
        <v>226</v>
      </c>
      <c r="Z36" t="s">
        <v>88</v>
      </c>
      <c r="AA36" t="s">
        <v>157</v>
      </c>
      <c r="AB36" t="s">
        <v>90</v>
      </c>
      <c r="AC36" t="s">
        <v>90</v>
      </c>
      <c r="AD36" t="s">
        <v>158</v>
      </c>
      <c r="AE36" t="s">
        <v>118</v>
      </c>
      <c r="AF36" t="s">
        <v>145</v>
      </c>
      <c r="AG36" t="s">
        <v>119</v>
      </c>
      <c r="AH36" t="s">
        <v>147</v>
      </c>
      <c r="AI36" t="s">
        <v>147</v>
      </c>
      <c r="AJ36" t="s">
        <v>198</v>
      </c>
      <c r="AK36" t="s">
        <v>198</v>
      </c>
      <c r="AL36" t="s">
        <v>88</v>
      </c>
      <c r="AM36" t="s">
        <v>88</v>
      </c>
      <c r="AN36" t="s">
        <v>90</v>
      </c>
      <c r="AO36" t="s">
        <v>90</v>
      </c>
      <c r="AP36" t="s">
        <v>102</v>
      </c>
      <c r="AQ36" t="s">
        <v>102</v>
      </c>
      <c r="AR36" t="s">
        <v>103</v>
      </c>
      <c r="AS36" t="s">
        <v>103</v>
      </c>
      <c r="AT36" s="4">
        <v>0.02</v>
      </c>
      <c r="AU36" s="4">
        <v>0.04</v>
      </c>
      <c r="AV36" s="4">
        <v>7.0000000000000007E-2</v>
      </c>
      <c r="AW36" s="4">
        <v>0.19</v>
      </c>
    </row>
    <row r="37" spans="1:49">
      <c r="A37" t="s">
        <v>459</v>
      </c>
      <c r="B37" t="s">
        <v>105</v>
      </c>
      <c r="D37" t="s">
        <v>460</v>
      </c>
      <c r="E37" t="s">
        <v>77</v>
      </c>
      <c r="I37" t="s">
        <v>108</v>
      </c>
      <c r="J37" t="s">
        <v>81</v>
      </c>
      <c r="K37" s="2">
        <v>0.50486111111111109</v>
      </c>
      <c r="L37" t="s">
        <v>461</v>
      </c>
      <c r="N37" t="s">
        <v>462</v>
      </c>
      <c r="O37" t="s">
        <v>95</v>
      </c>
      <c r="P37" t="s">
        <v>370</v>
      </c>
      <c r="Q37" t="s">
        <v>95</v>
      </c>
      <c r="R37" t="s">
        <v>88</v>
      </c>
      <c r="S37" t="s">
        <v>95</v>
      </c>
      <c r="T37">
        <f>-(0.26 %)</f>
        <v>-2.5999999999999999E-3</v>
      </c>
      <c r="U37" t="s">
        <v>90</v>
      </c>
      <c r="V37" t="s">
        <v>463</v>
      </c>
      <c r="W37" t="s">
        <v>95</v>
      </c>
      <c r="X37" t="s">
        <v>370</v>
      </c>
      <c r="Y37" t="s">
        <v>95</v>
      </c>
      <c r="Z37" t="s">
        <v>88</v>
      </c>
      <c r="AA37" t="s">
        <v>95</v>
      </c>
      <c r="AB37">
        <f>-(0.46 %)</f>
        <v>-4.5999999999999999E-3</v>
      </c>
      <c r="AC37" t="s">
        <v>90</v>
      </c>
      <c r="AD37" t="s">
        <v>118</v>
      </c>
      <c r="AE37" t="s">
        <v>95</v>
      </c>
      <c r="AF37" t="s">
        <v>187</v>
      </c>
      <c r="AG37" t="s">
        <v>95</v>
      </c>
      <c r="AH37" t="s">
        <v>464</v>
      </c>
      <c r="AI37" t="s">
        <v>464</v>
      </c>
      <c r="AJ37" t="s">
        <v>370</v>
      </c>
      <c r="AK37" t="s">
        <v>370</v>
      </c>
      <c r="AL37" t="s">
        <v>88</v>
      </c>
      <c r="AM37" t="s">
        <v>88</v>
      </c>
      <c r="AN37" t="s">
        <v>90</v>
      </c>
      <c r="AO37" t="s">
        <v>90</v>
      </c>
      <c r="AP37" t="s">
        <v>102</v>
      </c>
      <c r="AQ37" t="s">
        <v>102</v>
      </c>
      <c r="AR37" t="s">
        <v>465</v>
      </c>
      <c r="AS37" t="s">
        <v>465</v>
      </c>
      <c r="AT37" s="4">
        <v>0.02</v>
      </c>
      <c r="AU37" s="4">
        <v>0.03</v>
      </c>
      <c r="AV37" s="4">
        <v>0.06</v>
      </c>
      <c r="AW37" s="4">
        <v>0.18</v>
      </c>
    </row>
    <row r="38" spans="1:49">
      <c r="A38" t="s">
        <v>309</v>
      </c>
      <c r="B38" t="s">
        <v>105</v>
      </c>
      <c r="D38" t="s">
        <v>466</v>
      </c>
      <c r="E38" t="s">
        <v>311</v>
      </c>
      <c r="I38" t="s">
        <v>108</v>
      </c>
      <c r="J38" t="s">
        <v>81</v>
      </c>
      <c r="K38" s="2">
        <v>0.51180555555555551</v>
      </c>
      <c r="L38" t="s">
        <v>467</v>
      </c>
      <c r="N38" t="s">
        <v>468</v>
      </c>
      <c r="O38" t="s">
        <v>95</v>
      </c>
      <c r="P38" t="s">
        <v>469</v>
      </c>
      <c r="Q38" t="s">
        <v>95</v>
      </c>
      <c r="R38" t="s">
        <v>144</v>
      </c>
      <c r="S38" t="s">
        <v>95</v>
      </c>
      <c r="T38" t="s">
        <v>470</v>
      </c>
      <c r="U38" t="s">
        <v>90</v>
      </c>
      <c r="V38" t="s">
        <v>471</v>
      </c>
      <c r="W38" t="s">
        <v>95</v>
      </c>
      <c r="X38" t="s">
        <v>414</v>
      </c>
      <c r="Y38" t="s">
        <v>95</v>
      </c>
      <c r="Z38" t="s">
        <v>404</v>
      </c>
      <c r="AA38" t="s">
        <v>95</v>
      </c>
      <c r="AB38" t="s">
        <v>90</v>
      </c>
      <c r="AC38" t="s">
        <v>90</v>
      </c>
      <c r="AD38" t="s">
        <v>118</v>
      </c>
      <c r="AE38" t="s">
        <v>95</v>
      </c>
      <c r="AF38" t="s">
        <v>98</v>
      </c>
      <c r="AG38" t="s">
        <v>95</v>
      </c>
      <c r="AH38" t="s">
        <v>472</v>
      </c>
      <c r="AI38" t="s">
        <v>472</v>
      </c>
      <c r="AJ38" t="s">
        <v>473</v>
      </c>
      <c r="AK38" t="s">
        <v>473</v>
      </c>
      <c r="AL38" t="s">
        <v>474</v>
      </c>
      <c r="AM38" t="s">
        <v>474</v>
      </c>
      <c r="AN38" t="s">
        <v>90</v>
      </c>
      <c r="AO38" t="s">
        <v>90</v>
      </c>
      <c r="AP38" t="s">
        <v>102</v>
      </c>
      <c r="AQ38" t="s">
        <v>102</v>
      </c>
      <c r="AR38" t="s">
        <v>475</v>
      </c>
      <c r="AS38" t="s">
        <v>475</v>
      </c>
      <c r="AT38" s="4">
        <v>0.03</v>
      </c>
      <c r="AU38" s="4">
        <v>0.04</v>
      </c>
      <c r="AV38" s="4">
        <v>0.05</v>
      </c>
      <c r="AW38" s="4">
        <v>0.38</v>
      </c>
    </row>
    <row r="39" spans="1:49">
      <c r="A39" t="s">
        <v>443</v>
      </c>
      <c r="B39" t="s">
        <v>105</v>
      </c>
      <c r="D39" t="s">
        <v>444</v>
      </c>
      <c r="E39" t="s">
        <v>311</v>
      </c>
      <c r="I39" t="s">
        <v>108</v>
      </c>
      <c r="J39" t="s">
        <v>81</v>
      </c>
      <c r="K39" s="2">
        <v>0.51180555555555551</v>
      </c>
      <c r="L39" t="s">
        <v>476</v>
      </c>
      <c r="N39" t="s">
        <v>477</v>
      </c>
      <c r="O39" t="s">
        <v>95</v>
      </c>
      <c r="P39" t="s">
        <v>478</v>
      </c>
      <c r="Q39" t="s">
        <v>95</v>
      </c>
      <c r="R39" t="s">
        <v>404</v>
      </c>
      <c r="S39" t="s">
        <v>95</v>
      </c>
      <c r="T39" t="s">
        <v>479</v>
      </c>
      <c r="U39" t="s">
        <v>90</v>
      </c>
      <c r="V39" t="s">
        <v>480</v>
      </c>
      <c r="W39" t="s">
        <v>95</v>
      </c>
      <c r="X39" t="s">
        <v>246</v>
      </c>
      <c r="Y39" t="s">
        <v>95</v>
      </c>
      <c r="Z39" t="s">
        <v>113</v>
      </c>
      <c r="AA39" t="s">
        <v>95</v>
      </c>
      <c r="AB39" t="s">
        <v>90</v>
      </c>
      <c r="AC39" t="s">
        <v>90</v>
      </c>
      <c r="AD39" t="s">
        <v>158</v>
      </c>
      <c r="AE39" t="s">
        <v>95</v>
      </c>
      <c r="AF39" t="s">
        <v>145</v>
      </c>
      <c r="AG39" t="s">
        <v>95</v>
      </c>
      <c r="AH39" t="s">
        <v>481</v>
      </c>
      <c r="AI39" t="s">
        <v>481</v>
      </c>
      <c r="AJ39" t="s">
        <v>482</v>
      </c>
      <c r="AK39" t="s">
        <v>482</v>
      </c>
      <c r="AL39" t="s">
        <v>113</v>
      </c>
      <c r="AM39" t="s">
        <v>113</v>
      </c>
      <c r="AN39" t="s">
        <v>90</v>
      </c>
      <c r="AO39" t="s">
        <v>90</v>
      </c>
      <c r="AP39" t="s">
        <v>102</v>
      </c>
      <c r="AQ39" t="s">
        <v>102</v>
      </c>
      <c r="AR39" t="s">
        <v>236</v>
      </c>
      <c r="AS39" t="s">
        <v>236</v>
      </c>
      <c r="AT39" s="4">
        <v>0.01</v>
      </c>
      <c r="AU39" s="4">
        <v>0.01</v>
      </c>
      <c r="AV39" s="4">
        <v>0.02</v>
      </c>
      <c r="AW39" s="4">
        <v>0.3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UserQos_81318825277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Nellis - ACCE</dc:creator>
  <cp:lastModifiedBy> </cp:lastModifiedBy>
  <dcterms:created xsi:type="dcterms:W3CDTF">2021-07-27T12:41:08Z</dcterms:created>
  <dcterms:modified xsi:type="dcterms:W3CDTF">2021-07-27T15:39:13Z</dcterms:modified>
</cp:coreProperties>
</file>