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1 ACCE - Current/ACCE - Meetings and Conferences/ACCE - 2021.02.15-19 Midyear Meeting ZOOM2021/2021 MYC - ZOOM Attendee Rosters/"/>
    </mc:Choice>
  </mc:AlternateContent>
  <xr:revisionPtr revIDLastSave="0" documentId="14_{B26BACAA-3BDE-154B-85D1-F7E6391321F1}" xr6:coauthVersionLast="46" xr6:coauthVersionMax="46" xr10:uidLastSave="{00000000-0000-0000-0000-000000000000}"/>
  <bookViews>
    <workbookView xWindow="64860" yWindow="4560" windowWidth="26840" windowHeight="15440"/>
  </bookViews>
  <sheets>
    <sheet name="UserQos_8326250989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AB5" i="1"/>
  <c r="T6" i="1"/>
  <c r="AB6" i="1"/>
  <c r="T8" i="1"/>
  <c r="U8" i="1"/>
  <c r="AB8" i="1"/>
  <c r="AC8" i="1"/>
  <c r="T9" i="1"/>
  <c r="U9" i="1"/>
  <c r="AB9" i="1"/>
  <c r="AC12" i="1"/>
  <c r="AB13" i="1"/>
  <c r="T16" i="1"/>
  <c r="U16" i="1"/>
  <c r="AB16" i="1"/>
</calcChain>
</file>

<file path=xl/sharedStrings.xml><?xml version="1.0" encoding="utf-8"?>
<sst xmlns="http://schemas.openxmlformats.org/spreadsheetml/2006/main" count="554" uniqueCount="273">
  <si>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</si>
  <si>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</si>
  <si>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</si>
  <si>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</si>
  <si>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</si>
  <si>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</si>
  <si>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</si>
  <si>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</si>
  <si>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</si>
  <si>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</si>
  <si>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</si>
  <si>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</si>
  <si>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</si>
  <si>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</si>
  <si>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</si>
  <si>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</si>
  <si>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</si>
  <si>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</si>
  <si>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</si>
  <si>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832 6250 9896</t>
  </si>
  <si>
    <t>Finance Committee Meeting</t>
  </si>
  <si>
    <t>Steve Nellis</t>
  </si>
  <si>
    <t>Steve.Nellis@ACCE-HQ.org</t>
  </si>
  <si>
    <t>Licensed|Webinar500</t>
  </si>
  <si>
    <t>ACCE Head Quarters</t>
  </si>
  <si>
    <t>OOH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</si>
  <si>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</si>
  <si>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</si>
  <si>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</si>
  <si>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</si>
  <si>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</si>
  <si>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</si>
  <si>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</si>
  <si>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</si>
  <si>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</si>
  <si>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</si>
  <si>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</si>
  <si>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</si>
  <si>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</si>
  <si>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</si>
  <si>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</si>
  <si>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</si>
  <si>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</si>
  <si>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</si>
  <si>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</si>
  <si>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</si>
  <si>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</si>
  <si>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</si>
  <si>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</si>
  <si>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</si>
  <si>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</si>
  <si>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</si>
  <si>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</si>
  <si>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</si>
  <si>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</si>
  <si>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</si>
  <si>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</si>
  <si>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</si>
  <si>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</si>
  <si>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</si>
  <si>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</si>
  <si>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</si>
  <si>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</si>
  <si>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</si>
  <si>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</si>
  <si>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</si>
  <si>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</si>
  <si>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</si>
  <si>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</si>
  <si>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</si>
  <si>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</si>
  <si>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</si>
  <si>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</si>
  <si>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</si>
  <si>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</si>
  <si>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Tanya Matthews (Guest)</t>
  </si>
  <si>
    <t>Unknown</t>
  </si>
  <si>
    <t>Public IP: 65.205.53.2 Local IP: 192.168.0.158</t>
  </si>
  <si>
    <t>Vienna (US )</t>
  </si>
  <si>
    <t>Wired</t>
  </si>
  <si>
    <t>United States (Cloud Top)</t>
  </si>
  <si>
    <t>UDP</t>
  </si>
  <si>
    <t>02:18 PM(Tanya Matthews left the meeting.Reason: left the meeting.)</t>
  </si>
  <si>
    <t>5.1.28656.0709</t>
  </si>
  <si>
    <t>144 kbps</t>
  </si>
  <si>
    <t>22 kbps</t>
  </si>
  <si>
    <t>3 ms</t>
  </si>
  <si>
    <t>10 ms</t>
  </si>
  <si>
    <t>6 ms</t>
  </si>
  <si>
    <t>5 ms</t>
  </si>
  <si>
    <t>-(-)</t>
  </si>
  <si>
    <t>1522 kbps</t>
  </si>
  <si>
    <t>307 kbps</t>
  </si>
  <si>
    <t>8 ms</t>
  </si>
  <si>
    <t>7 ms</t>
  </si>
  <si>
    <t>320*180</t>
  </si>
  <si>
    <t>11 fps</t>
  </si>
  <si>
    <t>15 fps</t>
  </si>
  <si>
    <t>-</t>
  </si>
  <si>
    <t>williamgood (Guest)</t>
  </si>
  <si>
    <t>Public IP: 71.204.240.98 Local IP: 10.0.0.176</t>
  </si>
  <si>
    <t>Johns Island (US )</t>
  </si>
  <si>
    <t>Wifi</t>
  </si>
  <si>
    <t>02:18 PM(williamgood left the meeting.Reason: left the meeting.)</t>
  </si>
  <si>
    <t>5.0.26223.0603</t>
  </si>
  <si>
    <t>145 kbps</t>
  </si>
  <si>
    <t>16 kbps</t>
  </si>
  <si>
    <t>50 ms</t>
  </si>
  <si>
    <t>53 ms</t>
  </si>
  <si>
    <t>0.17 %(1.15 %)</t>
  </si>
  <si>
    <t>1040 kbps</t>
  </si>
  <si>
    <t>358 kbps</t>
  </si>
  <si>
    <t>51 ms</t>
  </si>
  <si>
    <t>55 ms</t>
  </si>
  <si>
    <t>9 ms</t>
  </si>
  <si>
    <t>0.15 %(5.21 %)</t>
  </si>
  <si>
    <t>256*144</t>
  </si>
  <si>
    <t>640*360</t>
  </si>
  <si>
    <t>22 fps</t>
  </si>
  <si>
    <t>16 fps</t>
  </si>
  <si>
    <t>Steve Nellis (Guest)</t>
  </si>
  <si>
    <t>Public IP: 174.248.128.150 Local IP: 172.20.10.4</t>
  </si>
  <si>
    <t>Bedford (US )</t>
  </si>
  <si>
    <t>02:19 PM(Steve Nellis left the meeting.Reason: left the meeting.)</t>
  </si>
  <si>
    <t>5.4.59780.1220</t>
  </si>
  <si>
    <t>98 kbps</t>
  </si>
  <si>
    <t>66 kbps</t>
  </si>
  <si>
    <t>76 ms</t>
  </si>
  <si>
    <t>83 ms</t>
  </si>
  <si>
    <t>16 ms</t>
  </si>
  <si>
    <t>17 ms</t>
  </si>
  <si>
    <t>0.19 %(6.38 %)</t>
  </si>
  <si>
    <t>0.01 %(0.29 %)</t>
  </si>
  <si>
    <t>1034 kbps</t>
  </si>
  <si>
    <t>661 kbps</t>
  </si>
  <si>
    <t>90 ms</t>
  </si>
  <si>
    <t>21 ms</t>
  </si>
  <si>
    <t>19 ms</t>
  </si>
  <si>
    <t>0.22 %(12.28 %)</t>
  </si>
  <si>
    <t>0.03 %(0.65 %)</t>
  </si>
  <si>
    <t>21 fps</t>
  </si>
  <si>
    <t>20 fps</t>
  </si>
  <si>
    <t>Windows</t>
  </si>
  <si>
    <t>Public IP: 24.251.113.194 Local IP: 192.168.1.118,</t>
  </si>
  <si>
    <t>Phoenix (US )</t>
  </si>
  <si>
    <t>Microphone (2- DYNEX USB Audio Device)</t>
  </si>
  <si>
    <t>Speakers (2- DYNEX USB Audio Device)</t>
  </si>
  <si>
    <t>USB2.0 HD UVC WebCam</t>
  </si>
  <si>
    <t>02:19 PM(Steve Nellis left the meeting.Reason: Host ended the meeting.)</t>
  </si>
  <si>
    <t>5.5.12494.0204</t>
  </si>
  <si>
    <t>119 kbps</t>
  </si>
  <si>
    <t>52 kbps</t>
  </si>
  <si>
    <t>98 ms</t>
  </si>
  <si>
    <t>114 ms</t>
  </si>
  <si>
    <t>14 ms</t>
  </si>
  <si>
    <t>1541 kbps</t>
  </si>
  <si>
    <t>544 kbps</t>
  </si>
  <si>
    <t>108 ms</t>
  </si>
  <si>
    <t>110 ms</t>
  </si>
  <si>
    <t>13 ms</t>
  </si>
  <si>
    <t>12 fps</t>
  </si>
  <si>
    <t>18 fps</t>
  </si>
  <si>
    <t>Paul Mattingly (Guest)</t>
  </si>
  <si>
    <t>Public IP: 67.52.63.162 Local IP: 192.168.14.89</t>
  </si>
  <si>
    <t>Uniontown (US )</t>
  </si>
  <si>
    <t>02:18 PM(Paul Mattingly left the meeting.Reason: left the meeting.)</t>
  </si>
  <si>
    <t>5.4.59784.1220</t>
  </si>
  <si>
    <t>152 kbps</t>
  </si>
  <si>
    <t>36 kbps</t>
  </si>
  <si>
    <t>31 ms</t>
  </si>
  <si>
    <t>38 ms</t>
  </si>
  <si>
    <t>12 ms</t>
  </si>
  <si>
    <t>1586 kbps</t>
  </si>
  <si>
    <t>245 kbps</t>
  </si>
  <si>
    <t>33 ms</t>
  </si>
  <si>
    <t>35 ms</t>
  </si>
  <si>
    <t>0.32 %(4.91 %)</t>
  </si>
  <si>
    <t>14 fps</t>
  </si>
  <si>
    <t>Craig Capano (Guest)</t>
  </si>
  <si>
    <t>Public IP: 69.88.190.11 Local IP: 172.28.76.162</t>
  </si>
  <si>
    <t>Fort Myers (US )</t>
  </si>
  <si>
    <t>02:18 PM(Craig Capano left the meeting.Reason: left the meeting.)</t>
  </si>
  <si>
    <t>5.4.59931.0110</t>
  </si>
  <si>
    <t>143 kbps</t>
  </si>
  <si>
    <t>43 kbps</t>
  </si>
  <si>
    <t>34 ms</t>
  </si>
  <si>
    <t>36 ms</t>
  </si>
  <si>
    <t>0.65 %(7.46 %)</t>
  </si>
  <si>
    <t>0.08 %(2.66 %)</t>
  </si>
  <si>
    <t>1178 kbps</t>
  </si>
  <si>
    <t>325 kbps</t>
  </si>
  <si>
    <t>0.61 %(11.88 %)</t>
  </si>
  <si>
    <t>0.01 %(1.48 %)</t>
  </si>
  <si>
    <t>Sue Perlin (Guest)</t>
  </si>
  <si>
    <t>Public IP: 97.70.191.101 Local IP: 192.168.1.8</t>
  </si>
  <si>
    <t>Novi (US )</t>
  </si>
  <si>
    <t>02:18 PM(Sue Perlin left the meeting.Reason: left the meeting.)</t>
  </si>
  <si>
    <t>146 kbps</t>
  </si>
  <si>
    <t>46 kbps</t>
  </si>
  <si>
    <t>81 ms</t>
  </si>
  <si>
    <t>89 ms</t>
  </si>
  <si>
    <t>44 ms</t>
  </si>
  <si>
    <t>0.02 %(1.19 %)</t>
  </si>
  <si>
    <t>0.02 %(0.61 %)</t>
  </si>
  <si>
    <t>1579 kbps</t>
  </si>
  <si>
    <t>77 ms</t>
  </si>
  <si>
    <t>93 ms</t>
  </si>
  <si>
    <t>45 ms</t>
  </si>
  <si>
    <t>0.05 %(1.42 %)</t>
  </si>
  <si>
    <t>0.02 %(0.53 %)</t>
  </si>
  <si>
    <t>James W. Jones (Guest)</t>
  </si>
  <si>
    <t>Public IP: 68.38.236.58 Local IP: 10.0.0.178</t>
  </si>
  <si>
    <t>Noblesville (US )</t>
  </si>
  <si>
    <t>02:18 PM(James W. Jones left the meeting.Reason: left the meeting.)</t>
  </si>
  <si>
    <t>154 kbps</t>
  </si>
  <si>
    <t>62 kbps</t>
  </si>
  <si>
    <t>52 ms</t>
  </si>
  <si>
    <t>0.04 %(1.56 %)</t>
  </si>
  <si>
    <t>920 kbps</t>
  </si>
  <si>
    <t>197 kbps</t>
  </si>
  <si>
    <t>46 ms</t>
  </si>
  <si>
    <t>48 ms</t>
  </si>
  <si>
    <t>0.03 %(1.01 %)</t>
  </si>
  <si>
    <t>10 fps</t>
  </si>
  <si>
    <t>Kyu Kang (Guest)</t>
  </si>
  <si>
    <t>Public IP: 69.174.135.206 Local IP: 192.168.1.140</t>
  </si>
  <si>
    <t>Lafayette (US )</t>
  </si>
  <si>
    <t>02:18 PM(Kyu Kang left the meeting.Reason: left the meeting.)</t>
  </si>
  <si>
    <t>151 kbps</t>
  </si>
  <si>
    <t>35 kbps</t>
  </si>
  <si>
    <t>23 ms</t>
  </si>
  <si>
    <t>30 ms</t>
  </si>
  <si>
    <t>1607 kbps</t>
  </si>
  <si>
    <t>201 kbps</t>
  </si>
  <si>
    <t>24 ms</t>
  </si>
  <si>
    <t>29 ms</t>
  </si>
  <si>
    <t>john (Guest)</t>
  </si>
  <si>
    <t>Public IP: 71.212.119.101 Local IP: 192.168.0.6</t>
  </si>
  <si>
    <t>Seattle (US )</t>
  </si>
  <si>
    <t>02:18 PM(john left the meeting.Reason: left the meeting.)</t>
  </si>
  <si>
    <t>177 kbps</t>
  </si>
  <si>
    <t>57 kbps</t>
  </si>
  <si>
    <t>113 ms</t>
  </si>
  <si>
    <t>96 ms</t>
  </si>
  <si>
    <t>7.81 %(19.17 %)</t>
  </si>
  <si>
    <t>1255 kbps</t>
  </si>
  <si>
    <t>247 kbps</t>
  </si>
  <si>
    <t>116 ms</t>
  </si>
  <si>
    <t>117 ms</t>
  </si>
  <si>
    <t>6.92 %(20.9 %)</t>
  </si>
  <si>
    <t>0.01 %(0.9 %)</t>
  </si>
  <si>
    <t>Charles Roesset (Guest)</t>
  </si>
  <si>
    <t>Public IP: 65.170.63.252 Local IP: 10.29.3.22</t>
  </si>
  <si>
    <t>Oakland (US )</t>
  </si>
  <si>
    <t>02:18 PM(Charles Roesset left the meeting.Reason: left the meeting.)</t>
  </si>
  <si>
    <t>148 kbps</t>
  </si>
  <si>
    <t>54 kbps</t>
  </si>
  <si>
    <t>84 ms</t>
  </si>
  <si>
    <t>88 ms</t>
  </si>
  <si>
    <t>4 ms</t>
  </si>
  <si>
    <t>1425 kbps</t>
  </si>
  <si>
    <t>David's iPad (2) (Guest)</t>
  </si>
  <si>
    <t>Public IP: 73.222.54.114 Local IP: 192.168.1.3</t>
  </si>
  <si>
    <t>Los Altos (US )</t>
  </si>
  <si>
    <t>United States (Cloud Sub)</t>
  </si>
  <si>
    <t>02:18 PM(David's iPad (2) left the meeting.Reason: left the meeting.)</t>
  </si>
  <si>
    <t>5.5.12529.0212</t>
  </si>
  <si>
    <t>135 kbps</t>
  </si>
  <si>
    <t>40 kbps</t>
  </si>
  <si>
    <t>626 kbps</t>
  </si>
  <si>
    <t>356 kbps</t>
  </si>
  <si>
    <t>37 ms</t>
  </si>
  <si>
    <t>0.02 %(2.04 %)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</si>
</sst>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workbookViewId="0"/>
  </sheetViews>
  <sheetFormatPr baseColWidth="10" defaultRowHeight="16" x14ac:dyDescent="0.2"/>
  <sheetData>
    <row r="1" spans="1:4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s="1">
        <v>44243.556944444441</v>
      </c>
      <c r="H2" s="2">
        <v>0.59652777777777777</v>
      </c>
      <c r="I2" s="3">
        <v>3.9085648148148147E-2</v>
      </c>
      <c r="J2">
        <v>12</v>
      </c>
      <c r="K2" t="s">
        <v>25</v>
      </c>
      <c r="M2" t="b">
        <v>1</v>
      </c>
      <c r="N2" t="b">
        <v>0</v>
      </c>
      <c r="O2" t="b">
        <v>1</v>
      </c>
      <c r="P2" t="b">
        <v>0</v>
      </c>
      <c r="Q2" t="b">
        <v>1</v>
      </c>
      <c r="R2" t="b">
        <v>0</v>
      </c>
      <c r="S2" t="b">
        <v>1</v>
      </c>
    </row>
    <row r="4" spans="1:49" x14ac:dyDescent="0.2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  <c r="AR4" t="s">
        <v>69</v>
      </c>
      <c r="AS4" t="s">
        <v>70</v>
      </c>
      <c r="AT4" t="s">
        <v>71</v>
      </c>
      <c r="AU4" t="s">
        <v>72</v>
      </c>
      <c r="AV4" t="s">
        <v>73</v>
      </c>
      <c r="AW4" t="s">
        <v>74</v>
      </c>
    </row>
    <row r="5" spans="1:49" x14ac:dyDescent="0.2">
      <c r="A5" t="s">
        <v>75</v>
      </c>
      <c r="B5" t="s">
        <v>76</v>
      </c>
      <c r="C5" t="s">
        <v>77</v>
      </c>
      <c r="D5" t="s">
        <v>78</v>
      </c>
      <c r="E5" t="s">
        <v>79</v>
      </c>
      <c r="I5" t="s">
        <v>80</v>
      </c>
      <c r="J5" t="s">
        <v>81</v>
      </c>
      <c r="K5" s="2">
        <v>0.55694444444444446</v>
      </c>
      <c r="L5" t="s">
        <v>82</v>
      </c>
      <c r="M5" t="s">
        <v>83</v>
      </c>
      <c r="N5" t="s">
        <v>84</v>
      </c>
      <c r="O5" t="s">
        <v>85</v>
      </c>
      <c r="P5" t="s">
        <v>86</v>
      </c>
      <c r="Q5" t="s">
        <v>87</v>
      </c>
      <c r="R5" t="s">
        <v>88</v>
      </c>
      <c r="S5" t="s">
        <v>89</v>
      </c>
      <c r="T5">
        <f>-(1.11 %)</f>
        <v>-1.11E-2</v>
      </c>
      <c r="U5" t="s">
        <v>90</v>
      </c>
      <c r="V5" t="s">
        <v>91</v>
      </c>
      <c r="W5" t="s">
        <v>92</v>
      </c>
      <c r="X5" t="s">
        <v>86</v>
      </c>
      <c r="Y5" t="s">
        <v>93</v>
      </c>
      <c r="Z5" t="s">
        <v>88</v>
      </c>
      <c r="AA5" t="s">
        <v>94</v>
      </c>
      <c r="AB5">
        <f>-(0.89 %)</f>
        <v>-8.8999999999999999E-3</v>
      </c>
      <c r="AC5" t="s">
        <v>90</v>
      </c>
      <c r="AD5" t="s">
        <v>95</v>
      </c>
      <c r="AE5" t="s">
        <v>95</v>
      </c>
      <c r="AF5" t="s">
        <v>96</v>
      </c>
      <c r="AG5" t="s">
        <v>97</v>
      </c>
      <c r="AH5" t="s">
        <v>98</v>
      </c>
      <c r="AI5" t="s">
        <v>98</v>
      </c>
      <c r="AJ5" t="s">
        <v>98</v>
      </c>
      <c r="AK5" t="s">
        <v>98</v>
      </c>
      <c r="AL5" t="s">
        <v>98</v>
      </c>
      <c r="AM5" t="s">
        <v>98</v>
      </c>
      <c r="AN5" t="s">
        <v>90</v>
      </c>
      <c r="AO5" t="s">
        <v>90</v>
      </c>
      <c r="AP5" t="s">
        <v>98</v>
      </c>
      <c r="AQ5" t="s">
        <v>98</v>
      </c>
      <c r="AR5" t="s">
        <v>98</v>
      </c>
      <c r="AS5" t="s">
        <v>98</v>
      </c>
      <c r="AT5" s="4">
        <v>0.02</v>
      </c>
      <c r="AU5" s="4">
        <v>0.04</v>
      </c>
      <c r="AV5" s="4">
        <v>0.08</v>
      </c>
      <c r="AW5" s="4">
        <v>0.22</v>
      </c>
    </row>
    <row r="6" spans="1:49" x14ac:dyDescent="0.2">
      <c r="A6" t="s">
        <v>99</v>
      </c>
      <c r="B6" t="s">
        <v>76</v>
      </c>
      <c r="C6" t="s">
        <v>100</v>
      </c>
      <c r="D6" t="s">
        <v>101</v>
      </c>
      <c r="E6" t="s">
        <v>102</v>
      </c>
      <c r="I6" t="s">
        <v>80</v>
      </c>
      <c r="J6" t="s">
        <v>81</v>
      </c>
      <c r="K6" s="2">
        <v>0.55833333333333335</v>
      </c>
      <c r="L6" t="s">
        <v>103</v>
      </c>
      <c r="M6" t="s">
        <v>104</v>
      </c>
      <c r="N6" t="s">
        <v>105</v>
      </c>
      <c r="O6" t="s">
        <v>106</v>
      </c>
      <c r="P6" t="s">
        <v>107</v>
      </c>
      <c r="Q6" t="s">
        <v>108</v>
      </c>
      <c r="R6" t="s">
        <v>88</v>
      </c>
      <c r="S6" t="s">
        <v>94</v>
      </c>
      <c r="T6">
        <f>-(0.06 %)</f>
        <v>-5.9999999999999995E-4</v>
      </c>
      <c r="U6" t="s">
        <v>109</v>
      </c>
      <c r="V6" t="s">
        <v>110</v>
      </c>
      <c r="W6" t="s">
        <v>111</v>
      </c>
      <c r="X6" t="s">
        <v>112</v>
      </c>
      <c r="Y6" t="s">
        <v>113</v>
      </c>
      <c r="Z6" t="s">
        <v>94</v>
      </c>
      <c r="AA6" t="s">
        <v>114</v>
      </c>
      <c r="AB6">
        <f>-(0.11 %)</f>
        <v>-1.1000000000000001E-3</v>
      </c>
      <c r="AC6" t="s">
        <v>115</v>
      </c>
      <c r="AD6" t="s">
        <v>116</v>
      </c>
      <c r="AE6" t="s">
        <v>117</v>
      </c>
      <c r="AF6" t="s">
        <v>118</v>
      </c>
      <c r="AG6" t="s">
        <v>119</v>
      </c>
      <c r="AH6" t="s">
        <v>98</v>
      </c>
      <c r="AI6" t="s">
        <v>98</v>
      </c>
      <c r="AJ6" t="s">
        <v>98</v>
      </c>
      <c r="AK6" t="s">
        <v>98</v>
      </c>
      <c r="AL6" t="s">
        <v>98</v>
      </c>
      <c r="AM6" t="s">
        <v>98</v>
      </c>
      <c r="AN6" t="s">
        <v>90</v>
      </c>
      <c r="AO6" t="s">
        <v>90</v>
      </c>
      <c r="AP6" t="s">
        <v>98</v>
      </c>
      <c r="AQ6" t="s">
        <v>98</v>
      </c>
      <c r="AR6" t="s">
        <v>98</v>
      </c>
      <c r="AS6" t="s">
        <v>98</v>
      </c>
      <c r="AT6" s="4">
        <v>0.12</v>
      </c>
      <c r="AU6" s="4">
        <v>0.13</v>
      </c>
      <c r="AV6" s="4">
        <v>0.16</v>
      </c>
      <c r="AW6" s="4">
        <v>0.34</v>
      </c>
    </row>
    <row r="7" spans="1:49" x14ac:dyDescent="0.2">
      <c r="A7" t="s">
        <v>120</v>
      </c>
      <c r="B7" t="s">
        <v>76</v>
      </c>
      <c r="C7" t="s">
        <v>121</v>
      </c>
      <c r="D7" t="s">
        <v>122</v>
      </c>
      <c r="E7" t="s">
        <v>102</v>
      </c>
      <c r="I7" t="s">
        <v>80</v>
      </c>
      <c r="J7" t="s">
        <v>81</v>
      </c>
      <c r="K7" s="2">
        <v>0.55972222222222223</v>
      </c>
      <c r="L7" t="s">
        <v>123</v>
      </c>
      <c r="M7" t="s">
        <v>124</v>
      </c>
      <c r="N7" t="s">
        <v>125</v>
      </c>
      <c r="O7" t="s">
        <v>126</v>
      </c>
      <c r="P7" t="s">
        <v>127</v>
      </c>
      <c r="Q7" t="s">
        <v>128</v>
      </c>
      <c r="R7" t="s">
        <v>129</v>
      </c>
      <c r="S7" t="s">
        <v>130</v>
      </c>
      <c r="T7" t="s">
        <v>131</v>
      </c>
      <c r="U7" t="s">
        <v>132</v>
      </c>
      <c r="V7" t="s">
        <v>133</v>
      </c>
      <c r="W7" t="s">
        <v>134</v>
      </c>
      <c r="X7" t="s">
        <v>128</v>
      </c>
      <c r="Y7" t="s">
        <v>135</v>
      </c>
      <c r="Z7" t="s">
        <v>136</v>
      </c>
      <c r="AA7" t="s">
        <v>137</v>
      </c>
      <c r="AB7" t="s">
        <v>138</v>
      </c>
      <c r="AC7" t="s">
        <v>139</v>
      </c>
      <c r="AD7" t="s">
        <v>116</v>
      </c>
      <c r="AE7" t="s">
        <v>117</v>
      </c>
      <c r="AF7" t="s">
        <v>140</v>
      </c>
      <c r="AG7" t="s">
        <v>141</v>
      </c>
      <c r="AH7" t="s">
        <v>98</v>
      </c>
      <c r="AI7" t="s">
        <v>98</v>
      </c>
      <c r="AJ7" t="s">
        <v>98</v>
      </c>
      <c r="AK7" t="s">
        <v>98</v>
      </c>
      <c r="AL7" t="s">
        <v>98</v>
      </c>
      <c r="AM7" t="s">
        <v>98</v>
      </c>
      <c r="AN7" t="s">
        <v>90</v>
      </c>
      <c r="AO7" t="s">
        <v>90</v>
      </c>
      <c r="AP7" t="s">
        <v>98</v>
      </c>
      <c r="AQ7" t="s">
        <v>98</v>
      </c>
      <c r="AR7" t="s">
        <v>98</v>
      </c>
      <c r="AS7" t="s">
        <v>98</v>
      </c>
      <c r="AT7" s="4">
        <v>0.05</v>
      </c>
      <c r="AU7" s="4">
        <v>0.06</v>
      </c>
      <c r="AV7" s="4">
        <v>7.0000000000000007E-2</v>
      </c>
      <c r="AW7" s="4">
        <v>0.35</v>
      </c>
    </row>
    <row r="8" spans="1:49" x14ac:dyDescent="0.2">
      <c r="A8" t="s">
        <v>21</v>
      </c>
      <c r="B8" t="s">
        <v>142</v>
      </c>
      <c r="C8" t="s">
        <v>143</v>
      </c>
      <c r="D8" t="s">
        <v>144</v>
      </c>
      <c r="E8" t="s">
        <v>102</v>
      </c>
      <c r="F8" t="s">
        <v>145</v>
      </c>
      <c r="G8" t="s">
        <v>146</v>
      </c>
      <c r="H8" t="s">
        <v>147</v>
      </c>
      <c r="I8" t="s">
        <v>80</v>
      </c>
      <c r="J8" t="s">
        <v>81</v>
      </c>
      <c r="K8" s="2">
        <v>0.56041666666666667</v>
      </c>
      <c r="L8" t="s">
        <v>148</v>
      </c>
      <c r="M8" t="s">
        <v>149</v>
      </c>
      <c r="N8" t="s">
        <v>150</v>
      </c>
      <c r="O8" t="s">
        <v>151</v>
      </c>
      <c r="P8" t="s">
        <v>152</v>
      </c>
      <c r="Q8" t="s">
        <v>153</v>
      </c>
      <c r="R8" t="s">
        <v>94</v>
      </c>
      <c r="S8" t="s">
        <v>154</v>
      </c>
      <c r="T8">
        <f>-(0.1 %)</f>
        <v>-1E-3</v>
      </c>
      <c r="U8">
        <f>-(0.06 %)</f>
        <v>-5.9999999999999995E-4</v>
      </c>
      <c r="V8" t="s">
        <v>155</v>
      </c>
      <c r="W8" t="s">
        <v>156</v>
      </c>
      <c r="X8" t="s">
        <v>157</v>
      </c>
      <c r="Y8" t="s">
        <v>158</v>
      </c>
      <c r="Z8" t="s">
        <v>94</v>
      </c>
      <c r="AA8" t="s">
        <v>159</v>
      </c>
      <c r="AB8">
        <f>-(0.13 %)</f>
        <v>-1.2999999999999999E-3</v>
      </c>
      <c r="AC8">
        <f>-(0.21 %)</f>
        <v>-2.0999999999999999E-3</v>
      </c>
      <c r="AD8" t="s">
        <v>117</v>
      </c>
      <c r="AE8" t="s">
        <v>117</v>
      </c>
      <c r="AF8" t="s">
        <v>160</v>
      </c>
      <c r="AG8" t="s">
        <v>161</v>
      </c>
      <c r="AH8" t="s">
        <v>98</v>
      </c>
      <c r="AI8" t="s">
        <v>98</v>
      </c>
      <c r="AJ8" t="s">
        <v>98</v>
      </c>
      <c r="AK8" t="s">
        <v>98</v>
      </c>
      <c r="AL8" t="s">
        <v>98</v>
      </c>
      <c r="AM8" t="s">
        <v>98</v>
      </c>
      <c r="AN8" t="s">
        <v>90</v>
      </c>
      <c r="AO8" t="s">
        <v>90</v>
      </c>
      <c r="AP8" t="s">
        <v>98</v>
      </c>
      <c r="AQ8" t="s">
        <v>98</v>
      </c>
      <c r="AR8" t="s">
        <v>98</v>
      </c>
      <c r="AS8" t="s">
        <v>98</v>
      </c>
      <c r="AT8" s="4">
        <v>0.06</v>
      </c>
      <c r="AU8" s="4">
        <v>7.0000000000000007E-2</v>
      </c>
      <c r="AV8" s="4">
        <v>0.09</v>
      </c>
      <c r="AW8" s="4">
        <v>0.16</v>
      </c>
    </row>
    <row r="9" spans="1:49" x14ac:dyDescent="0.2">
      <c r="A9" t="s">
        <v>162</v>
      </c>
      <c r="B9" t="s">
        <v>76</v>
      </c>
      <c r="C9" t="s">
        <v>163</v>
      </c>
      <c r="D9" t="s">
        <v>164</v>
      </c>
      <c r="E9" t="s">
        <v>102</v>
      </c>
      <c r="I9" t="s">
        <v>80</v>
      </c>
      <c r="J9" t="s">
        <v>81</v>
      </c>
      <c r="K9" s="2">
        <v>0.56041666666666667</v>
      </c>
      <c r="L9" t="s">
        <v>165</v>
      </c>
      <c r="M9" t="s">
        <v>166</v>
      </c>
      <c r="N9" t="s">
        <v>167</v>
      </c>
      <c r="O9" t="s">
        <v>168</v>
      </c>
      <c r="P9" t="s">
        <v>169</v>
      </c>
      <c r="Q9" t="s">
        <v>170</v>
      </c>
      <c r="R9" t="s">
        <v>94</v>
      </c>
      <c r="S9" t="s">
        <v>171</v>
      </c>
      <c r="T9">
        <f>-(0.61 %)</f>
        <v>-6.0999999999999995E-3</v>
      </c>
      <c r="U9">
        <f>-(0.43 %)</f>
        <v>-4.3E-3</v>
      </c>
      <c r="V9" t="s">
        <v>172</v>
      </c>
      <c r="W9" t="s">
        <v>173</v>
      </c>
      <c r="X9" t="s">
        <v>174</v>
      </c>
      <c r="Y9" t="s">
        <v>175</v>
      </c>
      <c r="Z9" t="s">
        <v>93</v>
      </c>
      <c r="AA9" t="s">
        <v>87</v>
      </c>
      <c r="AB9">
        <f>-(2.08 %)</f>
        <v>-2.0799999999999999E-2</v>
      </c>
      <c r="AC9" t="s">
        <v>176</v>
      </c>
      <c r="AD9" t="s">
        <v>95</v>
      </c>
      <c r="AE9" t="s">
        <v>95</v>
      </c>
      <c r="AF9" t="s">
        <v>96</v>
      </c>
      <c r="AG9" t="s">
        <v>177</v>
      </c>
      <c r="AH9" t="s">
        <v>98</v>
      </c>
      <c r="AI9" t="s">
        <v>98</v>
      </c>
      <c r="AJ9" t="s">
        <v>98</v>
      </c>
      <c r="AK9" t="s">
        <v>98</v>
      </c>
      <c r="AL9" t="s">
        <v>98</v>
      </c>
      <c r="AM9" t="s">
        <v>98</v>
      </c>
      <c r="AN9" t="s">
        <v>90</v>
      </c>
      <c r="AO9" t="s">
        <v>90</v>
      </c>
      <c r="AP9" t="s">
        <v>98</v>
      </c>
      <c r="AQ9" t="s">
        <v>98</v>
      </c>
      <c r="AR9" t="s">
        <v>98</v>
      </c>
      <c r="AS9" t="s">
        <v>98</v>
      </c>
      <c r="AT9" s="4">
        <v>0.05</v>
      </c>
      <c r="AU9" s="4">
        <v>0.08</v>
      </c>
      <c r="AV9" s="4">
        <v>0.14000000000000001</v>
      </c>
      <c r="AW9" s="4">
        <v>0.24</v>
      </c>
    </row>
    <row r="10" spans="1:49" x14ac:dyDescent="0.2">
      <c r="A10" t="s">
        <v>178</v>
      </c>
      <c r="B10" t="s">
        <v>76</v>
      </c>
      <c r="C10" t="s">
        <v>179</v>
      </c>
      <c r="D10" t="s">
        <v>180</v>
      </c>
      <c r="E10" t="s">
        <v>79</v>
      </c>
      <c r="I10" t="s">
        <v>80</v>
      </c>
      <c r="J10" t="s">
        <v>81</v>
      </c>
      <c r="K10" s="2">
        <v>0.56041666666666667</v>
      </c>
      <c r="L10" t="s">
        <v>181</v>
      </c>
      <c r="M10" t="s">
        <v>182</v>
      </c>
      <c r="N10" t="s">
        <v>183</v>
      </c>
      <c r="O10" t="s">
        <v>184</v>
      </c>
      <c r="P10" t="s">
        <v>185</v>
      </c>
      <c r="Q10" t="s">
        <v>186</v>
      </c>
      <c r="R10" t="s">
        <v>88</v>
      </c>
      <c r="S10" t="s">
        <v>93</v>
      </c>
      <c r="T10" t="s">
        <v>187</v>
      </c>
      <c r="U10" t="s">
        <v>188</v>
      </c>
      <c r="V10" t="s">
        <v>189</v>
      </c>
      <c r="W10" t="s">
        <v>190</v>
      </c>
      <c r="X10" t="s">
        <v>185</v>
      </c>
      <c r="Y10" t="s">
        <v>186</v>
      </c>
      <c r="Z10" t="s">
        <v>88</v>
      </c>
      <c r="AA10" t="s">
        <v>93</v>
      </c>
      <c r="AB10" t="s">
        <v>191</v>
      </c>
      <c r="AC10" t="s">
        <v>192</v>
      </c>
      <c r="AD10" t="s">
        <v>117</v>
      </c>
      <c r="AE10" t="s">
        <v>95</v>
      </c>
      <c r="AF10" t="s">
        <v>141</v>
      </c>
      <c r="AG10" t="s">
        <v>97</v>
      </c>
      <c r="AH10" t="s">
        <v>98</v>
      </c>
      <c r="AI10" t="s">
        <v>98</v>
      </c>
      <c r="AJ10" t="s">
        <v>98</v>
      </c>
      <c r="AK10" t="s">
        <v>98</v>
      </c>
      <c r="AL10" t="s">
        <v>98</v>
      </c>
      <c r="AM10" t="s">
        <v>98</v>
      </c>
      <c r="AN10" t="s">
        <v>90</v>
      </c>
      <c r="AO10" t="s">
        <v>90</v>
      </c>
      <c r="AP10" t="s">
        <v>98</v>
      </c>
      <c r="AQ10" t="s">
        <v>98</v>
      </c>
      <c r="AR10" t="s">
        <v>98</v>
      </c>
      <c r="AS10" t="s">
        <v>98</v>
      </c>
      <c r="AT10" s="4">
        <v>0.02</v>
      </c>
      <c r="AU10" s="4">
        <v>0.02</v>
      </c>
      <c r="AV10" s="4">
        <v>0.04</v>
      </c>
      <c r="AW10" s="4">
        <v>0.08</v>
      </c>
    </row>
    <row r="11" spans="1:49" x14ac:dyDescent="0.2">
      <c r="A11" t="s">
        <v>193</v>
      </c>
      <c r="B11" t="s">
        <v>76</v>
      </c>
      <c r="C11" t="s">
        <v>194</v>
      </c>
      <c r="D11" t="s">
        <v>195</v>
      </c>
      <c r="E11" t="s">
        <v>102</v>
      </c>
      <c r="I11" t="s">
        <v>80</v>
      </c>
      <c r="J11" t="s">
        <v>81</v>
      </c>
      <c r="K11" s="2">
        <v>0.56180555555555556</v>
      </c>
      <c r="L11" t="s">
        <v>196</v>
      </c>
      <c r="M11" t="s">
        <v>182</v>
      </c>
      <c r="N11" t="s">
        <v>197</v>
      </c>
      <c r="O11" t="s">
        <v>198</v>
      </c>
      <c r="P11" t="s">
        <v>199</v>
      </c>
      <c r="Q11" t="s">
        <v>200</v>
      </c>
      <c r="R11" t="s">
        <v>201</v>
      </c>
      <c r="S11" t="s">
        <v>136</v>
      </c>
      <c r="T11" t="s">
        <v>202</v>
      </c>
      <c r="U11" t="s">
        <v>203</v>
      </c>
      <c r="V11" t="s">
        <v>204</v>
      </c>
      <c r="W11" t="s">
        <v>173</v>
      </c>
      <c r="X11" t="s">
        <v>205</v>
      </c>
      <c r="Y11" t="s">
        <v>206</v>
      </c>
      <c r="Z11" t="s">
        <v>207</v>
      </c>
      <c r="AA11" t="s">
        <v>136</v>
      </c>
      <c r="AB11" t="s">
        <v>208</v>
      </c>
      <c r="AC11" t="s">
        <v>209</v>
      </c>
      <c r="AD11" t="s">
        <v>95</v>
      </c>
      <c r="AE11" t="s">
        <v>95</v>
      </c>
      <c r="AF11" t="s">
        <v>96</v>
      </c>
      <c r="AG11" t="s">
        <v>177</v>
      </c>
      <c r="AH11" t="s">
        <v>98</v>
      </c>
      <c r="AI11" t="s">
        <v>98</v>
      </c>
      <c r="AJ11" t="s">
        <v>98</v>
      </c>
      <c r="AK11" t="s">
        <v>98</v>
      </c>
      <c r="AL11" t="s">
        <v>98</v>
      </c>
      <c r="AM11" t="s">
        <v>98</v>
      </c>
      <c r="AN11" t="s">
        <v>90</v>
      </c>
      <c r="AO11" t="s">
        <v>90</v>
      </c>
      <c r="AP11" t="s">
        <v>98</v>
      </c>
      <c r="AQ11" t="s">
        <v>98</v>
      </c>
      <c r="AR11" t="s">
        <v>98</v>
      </c>
      <c r="AS11" t="s">
        <v>98</v>
      </c>
      <c r="AT11" s="4">
        <v>0.05</v>
      </c>
      <c r="AU11" s="4">
        <v>0.08</v>
      </c>
      <c r="AV11" s="4">
        <v>0.14000000000000001</v>
      </c>
      <c r="AW11" s="4">
        <v>0.35</v>
      </c>
    </row>
    <row r="12" spans="1:49" x14ac:dyDescent="0.2">
      <c r="A12" t="s">
        <v>210</v>
      </c>
      <c r="B12" t="s">
        <v>76</v>
      </c>
      <c r="C12" t="s">
        <v>211</v>
      </c>
      <c r="D12" t="s">
        <v>212</v>
      </c>
      <c r="E12" t="s">
        <v>102</v>
      </c>
      <c r="I12" t="s">
        <v>80</v>
      </c>
      <c r="J12" t="s">
        <v>81</v>
      </c>
      <c r="K12" s="2">
        <v>0.56180555555555556</v>
      </c>
      <c r="L12" t="s">
        <v>213</v>
      </c>
      <c r="M12" t="s">
        <v>182</v>
      </c>
      <c r="N12" t="s">
        <v>214</v>
      </c>
      <c r="O12" t="s">
        <v>215</v>
      </c>
      <c r="P12" t="s">
        <v>207</v>
      </c>
      <c r="Q12" t="s">
        <v>216</v>
      </c>
      <c r="R12" t="s">
        <v>94</v>
      </c>
      <c r="S12" t="s">
        <v>159</v>
      </c>
      <c r="T12" t="s">
        <v>217</v>
      </c>
      <c r="U12" t="s">
        <v>90</v>
      </c>
      <c r="V12" t="s">
        <v>218</v>
      </c>
      <c r="W12" t="s">
        <v>219</v>
      </c>
      <c r="X12" t="s">
        <v>220</v>
      </c>
      <c r="Y12" t="s">
        <v>221</v>
      </c>
      <c r="Z12" t="s">
        <v>94</v>
      </c>
      <c r="AA12" t="s">
        <v>114</v>
      </c>
      <c r="AB12" t="s">
        <v>222</v>
      </c>
      <c r="AC12">
        <f>-(0.08 %)</f>
        <v>-8.0000000000000004E-4</v>
      </c>
      <c r="AD12" t="s">
        <v>95</v>
      </c>
      <c r="AE12" t="s">
        <v>95</v>
      </c>
      <c r="AF12" t="s">
        <v>223</v>
      </c>
      <c r="AG12" t="s">
        <v>177</v>
      </c>
      <c r="AH12" t="s">
        <v>98</v>
      </c>
      <c r="AI12" t="s">
        <v>98</v>
      </c>
      <c r="AJ12" t="s">
        <v>98</v>
      </c>
      <c r="AK12" t="s">
        <v>98</v>
      </c>
      <c r="AL12" t="s">
        <v>98</v>
      </c>
      <c r="AM12" t="s">
        <v>98</v>
      </c>
      <c r="AN12" t="s">
        <v>90</v>
      </c>
      <c r="AO12" t="s">
        <v>90</v>
      </c>
      <c r="AP12" t="s">
        <v>98</v>
      </c>
      <c r="AQ12" t="s">
        <v>98</v>
      </c>
      <c r="AR12" t="s">
        <v>98</v>
      </c>
      <c r="AS12" t="s">
        <v>98</v>
      </c>
      <c r="AT12" s="4">
        <v>0.06</v>
      </c>
      <c r="AU12" s="4">
        <v>0.08</v>
      </c>
      <c r="AV12" s="4">
        <v>0.12</v>
      </c>
      <c r="AW12" s="4">
        <v>0.36</v>
      </c>
    </row>
    <row r="13" spans="1:49" x14ac:dyDescent="0.2">
      <c r="A13" t="s">
        <v>224</v>
      </c>
      <c r="B13" t="s">
        <v>76</v>
      </c>
      <c r="C13" t="s">
        <v>225</v>
      </c>
      <c r="D13" t="s">
        <v>226</v>
      </c>
      <c r="E13" t="s">
        <v>79</v>
      </c>
      <c r="I13" t="s">
        <v>80</v>
      </c>
      <c r="J13" t="s">
        <v>81</v>
      </c>
      <c r="K13" s="2">
        <v>0.5625</v>
      </c>
      <c r="L13" t="s">
        <v>227</v>
      </c>
      <c r="M13" t="s">
        <v>182</v>
      </c>
      <c r="N13" t="s">
        <v>228</v>
      </c>
      <c r="O13" t="s">
        <v>229</v>
      </c>
      <c r="P13" t="s">
        <v>230</v>
      </c>
      <c r="Q13" t="s">
        <v>231</v>
      </c>
      <c r="R13" t="s">
        <v>88</v>
      </c>
      <c r="S13" t="s">
        <v>94</v>
      </c>
      <c r="T13" t="s">
        <v>90</v>
      </c>
      <c r="U13" t="s">
        <v>90</v>
      </c>
      <c r="V13" t="s">
        <v>232</v>
      </c>
      <c r="W13" t="s">
        <v>233</v>
      </c>
      <c r="X13" t="s">
        <v>234</v>
      </c>
      <c r="Y13" t="s">
        <v>235</v>
      </c>
      <c r="Z13" t="s">
        <v>88</v>
      </c>
      <c r="AA13" t="s">
        <v>94</v>
      </c>
      <c r="AB13">
        <f>-(0.02 %)</f>
        <v>-2.0000000000000001E-4</v>
      </c>
      <c r="AC13" t="s">
        <v>90</v>
      </c>
      <c r="AD13" t="s">
        <v>95</v>
      </c>
      <c r="AE13" t="s">
        <v>95</v>
      </c>
      <c r="AF13" t="s">
        <v>96</v>
      </c>
      <c r="AG13" t="s">
        <v>177</v>
      </c>
      <c r="AH13" t="s">
        <v>98</v>
      </c>
      <c r="AI13" t="s">
        <v>98</v>
      </c>
      <c r="AJ13" t="s">
        <v>98</v>
      </c>
      <c r="AK13" t="s">
        <v>98</v>
      </c>
      <c r="AL13" t="s">
        <v>98</v>
      </c>
      <c r="AM13" t="s">
        <v>98</v>
      </c>
      <c r="AN13" t="s">
        <v>90</v>
      </c>
      <c r="AO13" t="s">
        <v>90</v>
      </c>
      <c r="AP13" t="s">
        <v>98</v>
      </c>
      <c r="AQ13" t="s">
        <v>98</v>
      </c>
      <c r="AR13" t="s">
        <v>98</v>
      </c>
      <c r="AS13" t="s">
        <v>98</v>
      </c>
      <c r="AT13" s="4">
        <v>0.03</v>
      </c>
      <c r="AU13" s="4">
        <v>0.03</v>
      </c>
      <c r="AV13" s="4">
        <v>0.05</v>
      </c>
      <c r="AW13" s="4">
        <v>0.11</v>
      </c>
    </row>
    <row r="14" spans="1:49" x14ac:dyDescent="0.2">
      <c r="A14" t="s">
        <v>236</v>
      </c>
      <c r="B14" t="s">
        <v>76</v>
      </c>
      <c r="C14" t="s">
        <v>237</v>
      </c>
      <c r="D14" t="s">
        <v>238</v>
      </c>
      <c r="E14" t="s">
        <v>102</v>
      </c>
      <c r="I14" t="s">
        <v>80</v>
      </c>
      <c r="J14" t="s">
        <v>81</v>
      </c>
      <c r="K14" s="2">
        <v>0.56527777777777777</v>
      </c>
      <c r="L14" t="s">
        <v>239</v>
      </c>
      <c r="M14" t="s">
        <v>166</v>
      </c>
      <c r="N14" t="s">
        <v>240</v>
      </c>
      <c r="O14" t="s">
        <v>241</v>
      </c>
      <c r="P14" t="s">
        <v>242</v>
      </c>
      <c r="Q14" t="s">
        <v>243</v>
      </c>
      <c r="R14" t="s">
        <v>94</v>
      </c>
      <c r="S14" t="s">
        <v>94</v>
      </c>
      <c r="T14" t="s">
        <v>244</v>
      </c>
      <c r="U14" t="s">
        <v>90</v>
      </c>
      <c r="V14" t="s">
        <v>245</v>
      </c>
      <c r="W14" t="s">
        <v>246</v>
      </c>
      <c r="X14" t="s">
        <v>247</v>
      </c>
      <c r="Y14" t="s">
        <v>248</v>
      </c>
      <c r="Z14" t="s">
        <v>93</v>
      </c>
      <c r="AA14" t="s">
        <v>87</v>
      </c>
      <c r="AB14" t="s">
        <v>249</v>
      </c>
      <c r="AC14" t="s">
        <v>250</v>
      </c>
      <c r="AD14" t="s">
        <v>117</v>
      </c>
      <c r="AE14" t="s">
        <v>95</v>
      </c>
      <c r="AF14" t="s">
        <v>141</v>
      </c>
      <c r="AG14" t="s">
        <v>177</v>
      </c>
      <c r="AH14" t="s">
        <v>98</v>
      </c>
      <c r="AI14" t="s">
        <v>98</v>
      </c>
      <c r="AJ14" t="s">
        <v>98</v>
      </c>
      <c r="AK14" t="s">
        <v>98</v>
      </c>
      <c r="AL14" t="s">
        <v>98</v>
      </c>
      <c r="AM14" t="s">
        <v>98</v>
      </c>
      <c r="AN14" t="s">
        <v>90</v>
      </c>
      <c r="AO14" t="s">
        <v>90</v>
      </c>
      <c r="AP14" t="s">
        <v>98</v>
      </c>
      <c r="AQ14" t="s">
        <v>98</v>
      </c>
      <c r="AR14" t="s">
        <v>98</v>
      </c>
      <c r="AS14" t="s">
        <v>98</v>
      </c>
      <c r="AT14" s="4">
        <v>0.05</v>
      </c>
      <c r="AU14" s="4">
        <v>7.0000000000000007E-2</v>
      </c>
      <c r="AV14" s="4">
        <v>0.1</v>
      </c>
      <c r="AW14" s="4">
        <v>0.35</v>
      </c>
    </row>
    <row r="15" spans="1:49" x14ac:dyDescent="0.2">
      <c r="A15" t="s">
        <v>251</v>
      </c>
      <c r="B15" t="s">
        <v>76</v>
      </c>
      <c r="C15" t="s">
        <v>252</v>
      </c>
      <c r="D15" t="s">
        <v>253</v>
      </c>
      <c r="E15" t="s">
        <v>79</v>
      </c>
      <c r="I15" t="s">
        <v>80</v>
      </c>
      <c r="J15" t="s">
        <v>81</v>
      </c>
      <c r="K15" s="2">
        <v>0.59444444444444444</v>
      </c>
      <c r="L15" t="s">
        <v>254</v>
      </c>
      <c r="M15" t="s">
        <v>182</v>
      </c>
      <c r="N15" t="s">
        <v>255</v>
      </c>
      <c r="O15" t="s">
        <v>256</v>
      </c>
      <c r="P15" t="s">
        <v>257</v>
      </c>
      <c r="Q15" t="s">
        <v>258</v>
      </c>
      <c r="R15" t="s">
        <v>259</v>
      </c>
      <c r="S15" t="s">
        <v>89</v>
      </c>
      <c r="T15" t="s">
        <v>90</v>
      </c>
      <c r="U15" t="s">
        <v>90</v>
      </c>
      <c r="V15" t="s">
        <v>260</v>
      </c>
      <c r="W15" t="s">
        <v>98</v>
      </c>
      <c r="X15" t="s">
        <v>257</v>
      </c>
      <c r="Y15" t="s">
        <v>98</v>
      </c>
      <c r="Z15" t="s">
        <v>89</v>
      </c>
      <c r="AA15" t="s">
        <v>98</v>
      </c>
      <c r="AB15" t="s">
        <v>90</v>
      </c>
      <c r="AC15" t="s">
        <v>90</v>
      </c>
      <c r="AD15" t="s">
        <v>95</v>
      </c>
      <c r="AE15" t="s">
        <v>98</v>
      </c>
      <c r="AF15" t="s">
        <v>223</v>
      </c>
      <c r="AG15" t="s">
        <v>98</v>
      </c>
      <c r="AH15" t="s">
        <v>98</v>
      </c>
      <c r="AI15" t="s">
        <v>98</v>
      </c>
      <c r="AJ15" t="s">
        <v>98</v>
      </c>
      <c r="AK15" t="s">
        <v>98</v>
      </c>
      <c r="AL15" t="s">
        <v>98</v>
      </c>
      <c r="AM15" t="s">
        <v>98</v>
      </c>
      <c r="AN15" t="s">
        <v>90</v>
      </c>
      <c r="AO15" t="s">
        <v>90</v>
      </c>
      <c r="AP15" t="s">
        <v>98</v>
      </c>
      <c r="AQ15" t="s">
        <v>98</v>
      </c>
      <c r="AR15" t="s">
        <v>98</v>
      </c>
      <c r="AS15" t="s">
        <v>98</v>
      </c>
      <c r="AT15" s="4">
        <v>0</v>
      </c>
      <c r="AU15" s="4">
        <v>0</v>
      </c>
      <c r="AV15" s="4">
        <v>0.01</v>
      </c>
      <c r="AW15" s="4">
        <v>0.2</v>
      </c>
    </row>
    <row r="16" spans="1:49" x14ac:dyDescent="0.2">
      <c r="A16" t="s">
        <v>261</v>
      </c>
      <c r="B16" t="s">
        <v>76</v>
      </c>
      <c r="C16" t="s">
        <v>262</v>
      </c>
      <c r="D16" t="s">
        <v>263</v>
      </c>
      <c r="E16" t="s">
        <v>102</v>
      </c>
      <c r="I16" t="s">
        <v>264</v>
      </c>
      <c r="J16" t="s">
        <v>81</v>
      </c>
      <c r="K16" s="2">
        <v>0.55902777777777779</v>
      </c>
      <c r="L16" t="s">
        <v>265</v>
      </c>
      <c r="M16" t="s">
        <v>266</v>
      </c>
      <c r="N16" t="s">
        <v>267</v>
      </c>
      <c r="O16" t="s">
        <v>268</v>
      </c>
      <c r="P16" t="s">
        <v>169</v>
      </c>
      <c r="Q16" t="s">
        <v>185</v>
      </c>
      <c r="R16" t="s">
        <v>94</v>
      </c>
      <c r="S16" t="s">
        <v>114</v>
      </c>
      <c r="T16">
        <f>-(0.08 %)</f>
        <v>-8.0000000000000004E-4</v>
      </c>
      <c r="U16">
        <f>-(0.75 %)</f>
        <v>-7.4999999999999997E-3</v>
      </c>
      <c r="V16" t="s">
        <v>269</v>
      </c>
      <c r="W16" t="s">
        <v>270</v>
      </c>
      <c r="X16" t="s">
        <v>174</v>
      </c>
      <c r="Y16" t="s">
        <v>271</v>
      </c>
      <c r="Z16" t="s">
        <v>94</v>
      </c>
      <c r="AA16" t="s">
        <v>87</v>
      </c>
      <c r="AB16">
        <f>-(0.08 %)</f>
        <v>-8.0000000000000004E-4</v>
      </c>
      <c r="AC16" t="s">
        <v>272</v>
      </c>
      <c r="AD16" t="s">
        <v>116</v>
      </c>
      <c r="AE16" t="s">
        <v>95</v>
      </c>
      <c r="AF16" t="s">
        <v>223</v>
      </c>
      <c r="AG16" t="s">
        <v>96</v>
      </c>
      <c r="AH16" t="s">
        <v>98</v>
      </c>
      <c r="AI16" t="s">
        <v>98</v>
      </c>
      <c r="AJ16" t="s">
        <v>98</v>
      </c>
      <c r="AK16" t="s">
        <v>98</v>
      </c>
      <c r="AL16" t="s">
        <v>98</v>
      </c>
      <c r="AM16" t="s">
        <v>98</v>
      </c>
      <c r="AN16" t="s">
        <v>90</v>
      </c>
      <c r="AO16" t="s">
        <v>90</v>
      </c>
      <c r="AP16" t="s">
        <v>98</v>
      </c>
      <c r="AQ16" t="s">
        <v>98</v>
      </c>
      <c r="AR16" t="s">
        <v>98</v>
      </c>
      <c r="AS16" t="s">
        <v>98</v>
      </c>
      <c r="AT16" s="4">
        <v>0.28999999999999998</v>
      </c>
      <c r="AU16" s="4">
        <v>0.32</v>
      </c>
      <c r="AV16" s="4">
        <v>0.36</v>
      </c>
      <c r="AW16" s="4">
        <v>0.75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UserQos_83262509896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 </cp:lastModifiedBy>
  <dcterms:created xsi:type="dcterms:W3CDTF">2021-02-21T17:54:19Z</dcterms:created>
  <dcterms:modified xsi:type="dcterms:W3CDTF">2021-02-21T17:57:15Z</dcterms:modified>
</cp:coreProperties>
</file>