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Zoom Recordings 2021.07 AnnCon/2021 AnnCon - Mtg #2021.07.20/2021 AnnCon - Mtg #2021.07.20.02 PD Committee Meeting/"/>
    </mc:Choice>
  </mc:AlternateContent>
  <xr:revisionPtr revIDLastSave="1" documentId="13_ncr:40009_{8270BDD1-AD57-BC48-9DD2-B991FB24418B}" xr6:coauthVersionLast="47" xr6:coauthVersionMax="47" xr10:uidLastSave="{60DDB12F-57D9-4A4A-8BA2-D6E81D80F9A7}"/>
  <bookViews>
    <workbookView xWindow="60080" yWindow="2520" windowWidth="27640" windowHeight="16940" xr2:uid="{00000000-000D-0000-FFFF-FFFF00000000}"/>
  </bookViews>
  <sheets>
    <sheet name="2021 AnnCon - Mtg #2021.07.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" l="1"/>
  <c r="AH5" i="1"/>
  <c r="Z6" i="1"/>
  <c r="Y9" i="1"/>
  <c r="Z9" i="1"/>
  <c r="AG9" i="1"/>
  <c r="Z11" i="1"/>
  <c r="Y14" i="1"/>
  <c r="Y15" i="1"/>
  <c r="AG15" i="1"/>
  <c r="Y17" i="1"/>
  <c r="AG17" i="1"/>
  <c r="AG18" i="1"/>
  <c r="Y19" i="1"/>
  <c r="AG19" i="1"/>
  <c r="Y22" i="1"/>
  <c r="Y23" i="1"/>
  <c r="AG23" i="1"/>
  <c r="Y26" i="1"/>
  <c r="Y29" i="1"/>
  <c r="AG29" i="1"/>
  <c r="AG34" i="1"/>
  <c r="Y35" i="1"/>
  <c r="AG35" i="1"/>
  <c r="Y36" i="1"/>
  <c r="Y41" i="1"/>
  <c r="Y42" i="1"/>
  <c r="Y48" i="1"/>
  <c r="AG48" i="1"/>
  <c r="Y51" i="1"/>
  <c r="Y52" i="1"/>
  <c r="Y54" i="1"/>
  <c r="AG54" i="1"/>
  <c r="Y58" i="1"/>
  <c r="Y59" i="1"/>
  <c r="AG59" i="1"/>
  <c r="Y63" i="1"/>
</calcChain>
</file>

<file path=xl/sharedStrings.xml><?xml version="1.0" encoding="utf-8"?>
<sst xmlns="http://schemas.openxmlformats.org/spreadsheetml/2006/main" count="2586" uniqueCount="620">
  <si>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</si>
  <si>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</si>
  <si>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</si>
  <si>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</si>
  <si>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</si>
  <si>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</si>
  <si>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</si>
  <si>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</si>
  <si>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</si>
  <si>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</si>
  <si>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</si>
  <si>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</si>
  <si>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</si>
  <si>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</si>
  <si>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</si>
  <si>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</si>
  <si>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</si>
  <si>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</si>
  <si>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</si>
  <si>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897 9867 9004</t>
  </si>
  <si>
    <t>ACCE - "Professional Development Committee Meeting"</t>
  </si>
  <si>
    <t>Steve Nellis</t>
  </si>
  <si>
    <t>Events@ACCE-HQ.org</t>
  </si>
  <si>
    <t>Licensed</t>
  </si>
  <si>
    <t>Headquarters</t>
  </si>
  <si>
    <t>OOH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</si>
  <si>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</si>
  <si>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</si>
  <si>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</si>
  <si>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</si>
  <si>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</si>
  <si>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</si>
  <si>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</si>
  <si>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</si>
  <si>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</si>
  <si>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</si>
  <si>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</si>
  <si>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</si>
  <si>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</si>
  <si>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</si>
  <si>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</si>
  <si>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</si>
  <si>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</si>
  <si>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</si>
  <si>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</si>
  <si>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</si>
  <si>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</si>
  <si>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</si>
  <si>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</si>
  <si>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</si>
  <si>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</si>
  <si>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</si>
  <si>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</si>
  <si>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</si>
  <si>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</si>
  <si>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</si>
  <si>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</si>
  <si>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</si>
  <si>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</si>
  <si>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</si>
  <si>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</si>
  <si>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</si>
  <si>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</si>
  <si>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</si>
  <si>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</si>
  <si>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</si>
  <si>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</si>
  <si>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</si>
  <si>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</si>
  <si>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</si>
  <si>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</si>
  <si>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</si>
  <si>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</si>
  <si>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</si>
  <si>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</si>
  <si>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Mac</t>
  </si>
  <si>
    <t>Irving (US )</t>
  </si>
  <si>
    <t>Wired</t>
  </si>
  <si>
    <t>Logi 4K Pro</t>
  </si>
  <si>
    <t>Bose Color II SoundLink</t>
  </si>
  <si>
    <t>United States (Cloud Top)</t>
  </si>
  <si>
    <t>UDP</t>
  </si>
  <si>
    <t>01:51 PM(Steve Nellis left the meeting.Reason: Host ended the meeting.)</t>
  </si>
  <si>
    <t>5.7.1.499</t>
  </si>
  <si>
    <t>111 kbps</t>
  </si>
  <si>
    <t>37 kbps</t>
  </si>
  <si>
    <t>40 ms</t>
  </si>
  <si>
    <t>43 ms</t>
  </si>
  <si>
    <t>6 ms</t>
  </si>
  <si>
    <t>7 ms</t>
  </si>
  <si>
    <t>0.04 %(0.62 %)</t>
  </si>
  <si>
    <t>968 kbps</t>
  </si>
  <si>
    <t>648 kbps</t>
  </si>
  <si>
    <t>44 ms</t>
  </si>
  <si>
    <t>8 ms</t>
  </si>
  <si>
    <t>-(-)</t>
  </si>
  <si>
    <t>640*360</t>
  </si>
  <si>
    <t>13 fps</t>
  </si>
  <si>
    <t>20 fps</t>
  </si>
  <si>
    <t>-</t>
  </si>
  <si>
    <t>Tammy &amp; Marshall (Guest)</t>
  </si>
  <si>
    <t>Unknown</t>
  </si>
  <si>
    <t>Dallas (US )</t>
  </si>
  <si>
    <t>Wifi</t>
  </si>
  <si>
    <t>United States</t>
  </si>
  <si>
    <t>01:50 PM(Tammy &amp; Marshall left the meeting.Reason: left the meeting.)</t>
  </si>
  <si>
    <t>96 kbps</t>
  </si>
  <si>
    <t>50 kbps</t>
  </si>
  <si>
    <t>105 ms</t>
  </si>
  <si>
    <t>112 ms</t>
  </si>
  <si>
    <t>50 ms</t>
  </si>
  <si>
    <t>15 ms</t>
  </si>
  <si>
    <t>0.01 %(0.78 %)</t>
  </si>
  <si>
    <t>402 kbps</t>
  </si>
  <si>
    <t>651 kbps</t>
  </si>
  <si>
    <t>106 ms</t>
  </si>
  <si>
    <t>118 ms</t>
  </si>
  <si>
    <t>51 ms</t>
  </si>
  <si>
    <t>18 ms</t>
  </si>
  <si>
    <t>0.01 %(0.94 %)</t>
  </si>
  <si>
    <t>0.01 %(0.89 %)</t>
  </si>
  <si>
    <t>320*180</t>
  </si>
  <si>
    <t>10 fps</t>
  </si>
  <si>
    <t>19 fps</t>
  </si>
  <si>
    <t>161 kbps</t>
  </si>
  <si>
    <t>110 ms</t>
  </si>
  <si>
    <t>2560*1080</t>
  </si>
  <si>
    <t>1 fps</t>
  </si>
  <si>
    <t>Ray Zanon (Guest)</t>
  </si>
  <si>
    <t>Sugar Land (US )</t>
  </si>
  <si>
    <t>01:43 PM(Ray Zanon left the meeting.Reason: left the meeting.)</t>
  </si>
  <si>
    <t>135 kbps</t>
  </si>
  <si>
    <t>44 kbps</t>
  </si>
  <si>
    <t>27 ms</t>
  </si>
  <si>
    <t>34 ms</t>
  </si>
  <si>
    <t>0.05 %(2.08 %)</t>
  </si>
  <si>
    <t>1177 kbps</t>
  </si>
  <si>
    <t>169 kbps</t>
  </si>
  <si>
    <t>28 ms</t>
  </si>
  <si>
    <t>0.03 %(4.71 %)</t>
  </si>
  <si>
    <t>0.01 %(0.09 %)</t>
  </si>
  <si>
    <t>12 fps</t>
  </si>
  <si>
    <t>176 kbps</t>
  </si>
  <si>
    <t>2 fps</t>
  </si>
  <si>
    <t>John Gaver (Guest)</t>
  </si>
  <si>
    <t>Ponte Vedra (US )</t>
  </si>
  <si>
    <t>01:43 PM(John Gaver left the meeting.Reason: left the meeting.)</t>
  </si>
  <si>
    <t>38 kbps</t>
  </si>
  <si>
    <t>26 ms</t>
  </si>
  <si>
    <t>32 ms</t>
  </si>
  <si>
    <t>368 kbps</t>
  </si>
  <si>
    <t>256*144</t>
  </si>
  <si>
    <t>182 kbps</t>
  </si>
  <si>
    <t>Paul Mattingly (Guest)</t>
  </si>
  <si>
    <t>Wadsworth (US )</t>
  </si>
  <si>
    <t>01:43 PM(Paul Mattingly left the meeting.Reason: left the meeting.)</t>
  </si>
  <si>
    <t>136 kbps</t>
  </si>
  <si>
    <t>34 kbps</t>
  </si>
  <si>
    <t>30 ms</t>
  </si>
  <si>
    <t>36 ms</t>
  </si>
  <si>
    <t>11 ms</t>
  </si>
  <si>
    <t>851 kbps</t>
  </si>
  <si>
    <t>80 kbps</t>
  </si>
  <si>
    <t>10 ms</t>
  </si>
  <si>
    <t>0.02 %(0.71 %)</t>
  </si>
  <si>
    <t>11 fps</t>
  </si>
  <si>
    <t>189 kbps</t>
  </si>
  <si>
    <t>31 ms</t>
  </si>
  <si>
    <t>Rogers Hunt (Guest)</t>
  </si>
  <si>
    <t>Birmingham (US )</t>
  </si>
  <si>
    <t>01:44 PM(Rogers Hunt left the meeting.Reason: left the meeting.)</t>
  </si>
  <si>
    <t>54 kbps</t>
  </si>
  <si>
    <t>24 ms</t>
  </si>
  <si>
    <t>0.08 %(3.19 %)</t>
  </si>
  <si>
    <t>0.12 %(2.94 %)</t>
  </si>
  <si>
    <t>432 kbps</t>
  </si>
  <si>
    <t>264 kbps</t>
  </si>
  <si>
    <t>13 ms</t>
  </si>
  <si>
    <t>0.08 %(2.7 %)</t>
  </si>
  <si>
    <t>0.06 %(4.49 %)</t>
  </si>
  <si>
    <t>167 kbps</t>
  </si>
  <si>
    <t>29 ms</t>
  </si>
  <si>
    <t>John Schaufelberger# University of Washington (Guest)</t>
  </si>
  <si>
    <t>Seattle (US )</t>
  </si>
  <si>
    <t>01:51 PM(John Schaufelberger# University of Washington left the meeting.Reason: Host closed the meeting. )</t>
  </si>
  <si>
    <t>110 kbps</t>
  </si>
  <si>
    <t>77 ms</t>
  </si>
  <si>
    <t>82 ms</t>
  </si>
  <si>
    <t>9 ms</t>
  </si>
  <si>
    <t>0.02 %(2.22 %)</t>
  </si>
  <si>
    <t>747 kbps</t>
  </si>
  <si>
    <t>351 kbps</t>
  </si>
  <si>
    <t>78 ms</t>
  </si>
  <si>
    <t>0.07 %(4.1 %)</t>
  </si>
  <si>
    <t>16 fps</t>
  </si>
  <si>
    <t>177 kbps</t>
  </si>
  <si>
    <t>86 ms</t>
  </si>
  <si>
    <t>Katie Loughmiller (Guest)</t>
  </si>
  <si>
    <t>Manhattan (US )</t>
  </si>
  <si>
    <t>01:43 PM(Katie Loughmiller left the meeting.Reason: left the meeting.)</t>
  </si>
  <si>
    <t>139 kbps</t>
  </si>
  <si>
    <t>71 ms</t>
  </si>
  <si>
    <t>0.04 %(1.68 %)</t>
  </si>
  <si>
    <t>268 kbps</t>
  </si>
  <si>
    <t>74 ms</t>
  </si>
  <si>
    <t>0.04 %(1.37 %)</t>
  </si>
  <si>
    <t>0.03 %(1.7 %)</t>
  </si>
  <si>
    <t>8 fps</t>
  </si>
  <si>
    <t>72 ms</t>
  </si>
  <si>
    <t>David Batie (Guest)</t>
  </si>
  <si>
    <t>Greenville (US )</t>
  </si>
  <si>
    <t>01:43 PM(David Batie left the meeting.Reason: left the meeting.)</t>
  </si>
  <si>
    <t>406 kbps</t>
  </si>
  <si>
    <t>john hannon (Guest)</t>
  </si>
  <si>
    <t>Hattiesburg (US )</t>
  </si>
  <si>
    <t>01:43 PM(john hannon left the meeting.Reason: left the meeting.)</t>
  </si>
  <si>
    <t>28 kbps</t>
  </si>
  <si>
    <t>47 ms</t>
  </si>
  <si>
    <t>656 kbps</t>
  </si>
  <si>
    <t>128 kbps</t>
  </si>
  <si>
    <t>33 ms</t>
  </si>
  <si>
    <t>Vahid Faghihi (Guest)</t>
  </si>
  <si>
    <t>Bryan (US )</t>
  </si>
  <si>
    <t>01:47 PM(Vahid Faghihi left the meeting.Reason: left the meeting.)</t>
  </si>
  <si>
    <t>45 ms</t>
  </si>
  <si>
    <t>983 kbps</t>
  </si>
  <si>
    <t>181 kbps</t>
  </si>
  <si>
    <t>Jose Faria - Const. Mgmt. (Guest)</t>
  </si>
  <si>
    <t>Fort Lauderdale (US )</t>
  </si>
  <si>
    <t>01:08 PM(Jose Faria - Const. Mgmt. left the meeting.Reason: left the meeting.)</t>
  </si>
  <si>
    <t>41 ms</t>
  </si>
  <si>
    <t>591 kbps</t>
  </si>
  <si>
    <t>159 kbps</t>
  </si>
  <si>
    <t>Cheryel Goodale (Guest)</t>
  </si>
  <si>
    <t>Edmonton (CA )</t>
  </si>
  <si>
    <t>01:22 PM(Cheryel Goodale left the meeting.Reason: left the meeting.)</t>
  </si>
  <si>
    <t>142 kbps</t>
  </si>
  <si>
    <t>96 ms</t>
  </si>
  <si>
    <t>309 kbps</t>
  </si>
  <si>
    <t>95 ms</t>
  </si>
  <si>
    <t>168 kbps</t>
  </si>
  <si>
    <t>93 ms</t>
  </si>
  <si>
    <t>Sanjeev Adhikari (Guest)</t>
  </si>
  <si>
    <t>Marietta (US )</t>
  </si>
  <si>
    <t>01:43 PM(Sanjeev Adhikari left the meeting.Reason: left the meeting.)</t>
  </si>
  <si>
    <t>21 ms</t>
  </si>
  <si>
    <t>0.02 %(1.41 %)</t>
  </si>
  <si>
    <t>116 kbps</t>
  </si>
  <si>
    <t>145 kbps</t>
  </si>
  <si>
    <t>Angela Guggemos (Guest)</t>
  </si>
  <si>
    <t>Fort Collins (US )</t>
  </si>
  <si>
    <t>01:44 PM(Angela Guggemos left the meeting.Reason: left the meeting.)</t>
  </si>
  <si>
    <t>140 kbps</t>
  </si>
  <si>
    <t>64 ms</t>
  </si>
  <si>
    <t>693 kbps</t>
  </si>
  <si>
    <t>60 ms</t>
  </si>
  <si>
    <t>61 ms</t>
  </si>
  <si>
    <t>williamgood (Guest)</t>
  </si>
  <si>
    <t>Johns Island (US )</t>
  </si>
  <si>
    <t>12:58 PM(williamgood left the meeting.Reason: left the meeting.)</t>
  </si>
  <si>
    <t>763 kbps</t>
  </si>
  <si>
    <t>245 kbps</t>
  </si>
  <si>
    <t>55 ms</t>
  </si>
  <si>
    <t>2 ms</t>
  </si>
  <si>
    <t>14 ms</t>
  </si>
  <si>
    <t>5.8 %(11.5 %)</t>
  </si>
  <si>
    <t>Sean Foley (Guest)</t>
  </si>
  <si>
    <t>Newport (US )</t>
  </si>
  <si>
    <t>01:43 PM(Sean Foley left the meeting.Reason: left the meeting.)</t>
  </si>
  <si>
    <t>43 kbps</t>
  </si>
  <si>
    <t>0.09 %(3.29 %)</t>
  </si>
  <si>
    <t>830 kbps</t>
  </si>
  <si>
    <t>178 kbps</t>
  </si>
  <si>
    <t>0.14 %(7.47 %)</t>
  </si>
  <si>
    <t>184 kbps</t>
  </si>
  <si>
    <t>01:43 PM(williamgood left the meeting.Reason: left the meeting.)</t>
  </si>
  <si>
    <t>10 kbps</t>
  </si>
  <si>
    <t>52 ms</t>
  </si>
  <si>
    <t>0.67 %(4.4 %)</t>
  </si>
  <si>
    <t>300 kbps</t>
  </si>
  <si>
    <t>49 ms</t>
  </si>
  <si>
    <t>54 ms</t>
  </si>
  <si>
    <t>0.01 %(0.47 %)</t>
  </si>
  <si>
    <t>2.0 %(10.4 %)</t>
  </si>
  <si>
    <t>175 kbps</t>
  </si>
  <si>
    <t>Chris Soffe (Guest)</t>
  </si>
  <si>
    <t>Alpharetta (US )</t>
  </si>
  <si>
    <t>01:43 PM(Chris Soffe left the meeting.Reason: left the meeting.)</t>
  </si>
  <si>
    <t>51 kbps</t>
  </si>
  <si>
    <t>22 ms</t>
  </si>
  <si>
    <t>23 ms</t>
  </si>
  <si>
    <t>0.01 %(0.79 %)</t>
  </si>
  <si>
    <t>563 kbps</t>
  </si>
  <si>
    <t>160 kbps</t>
  </si>
  <si>
    <t>0.06 %(1.48 %)</t>
  </si>
  <si>
    <t>Tamie Taylor (Guest)</t>
  </si>
  <si>
    <t>Anchorage (US )</t>
  </si>
  <si>
    <t>01:05 PM(Tamie Taylor got disconnected from the meeting.Reason: Network connection error. )</t>
  </si>
  <si>
    <t>107 ms</t>
  </si>
  <si>
    <t>0.06 %(4.06 %)</t>
  </si>
  <si>
    <t>92 kbps</t>
  </si>
  <si>
    <t>104 ms</t>
  </si>
  <si>
    <t>0.04 %(0.38 %)</t>
  </si>
  <si>
    <t>Timothy Matthews (Guest)</t>
  </si>
  <si>
    <t>Stephenville (US )</t>
  </si>
  <si>
    <t>01:00 PM(Timothy Matthews left the meeting.Reason: left the meeting.)</t>
  </si>
  <si>
    <t>164 kbps</t>
  </si>
  <si>
    <t>5 ms</t>
  </si>
  <si>
    <t>689 kbps</t>
  </si>
  <si>
    <t>280 kbps</t>
  </si>
  <si>
    <t>67 ms</t>
  </si>
  <si>
    <t>14 fps</t>
  </si>
  <si>
    <t>227 kbps</t>
  </si>
  <si>
    <t>1 ms</t>
  </si>
  <si>
    <t>Mohamed Diab (Guest)</t>
  </si>
  <si>
    <t>Mankato (US )</t>
  </si>
  <si>
    <t>01:43 PM(Mohamed Diab left the meeting.Reason: left the meeting.)</t>
  </si>
  <si>
    <t>49 kbps</t>
  </si>
  <si>
    <t>841 kbps</t>
  </si>
  <si>
    <t>174 kbps</t>
  </si>
  <si>
    <t>0.01 %(1.39 %)</t>
  </si>
  <si>
    <t>187 kbps</t>
  </si>
  <si>
    <t>Sinem Mollaoglu (Guest)</t>
  </si>
  <si>
    <t>Cellular</t>
  </si>
  <si>
    <t>01:03 PM(Sinem Mollaoglu got disconnected from the meeting.Reason: Network connection error. )</t>
  </si>
  <si>
    <t>151 kbps</t>
  </si>
  <si>
    <t>117 ms</t>
  </si>
  <si>
    <t>99 kbps</t>
  </si>
  <si>
    <t>100 ms</t>
  </si>
  <si>
    <t>119 kbps</t>
  </si>
  <si>
    <t>97 ms</t>
  </si>
  <si>
    <t>Chip Mansfield (Guest)</t>
  </si>
  <si>
    <t>Fort Worth (US )</t>
  </si>
  <si>
    <t>01:43 PM(Chip Mansfield left the meeting.Reason: left the meeting.)</t>
  </si>
  <si>
    <t>39 kbps</t>
  </si>
  <si>
    <t>0.73 %(13.05 %)</t>
  </si>
  <si>
    <t>476 kbps</t>
  </si>
  <si>
    <t>63 kbps</t>
  </si>
  <si>
    <t>46 ms</t>
  </si>
  <si>
    <t>0.76 %(14.38 %)</t>
  </si>
  <si>
    <t>5 fps</t>
  </si>
  <si>
    <t>183 kbps</t>
  </si>
  <si>
    <t>Tim Nipp (Guest)</t>
  </si>
  <si>
    <t>Martin (US )</t>
  </si>
  <si>
    <t>01:50 PM(Tim Nipp left the meeting.Reason: Removed by host.)</t>
  </si>
  <si>
    <t>38 ms</t>
  </si>
  <si>
    <t>359 kbps</t>
  </si>
  <si>
    <t>scouper’s iPhone (Guest)</t>
  </si>
  <si>
    <t>Prairieville (US )</t>
  </si>
  <si>
    <t>01:00 PM(scouper’s iPhone left the meeting.Reason: left the meeting.)</t>
  </si>
  <si>
    <t>Qian Chen (Guest)</t>
  </si>
  <si>
    <t>Dublin (US )</t>
  </si>
  <si>
    <t>01:43 PM(Qian Chen left the meeting.Reason: left the meeting.)</t>
  </si>
  <si>
    <t>30 kbps</t>
  </si>
  <si>
    <t>0.01 %(0.66 %)</t>
  </si>
  <si>
    <t>578 kbps</t>
  </si>
  <si>
    <t>0.01 %(1.02 %)</t>
  </si>
  <si>
    <t>james howard (Guest)</t>
  </si>
  <si>
    <t>01:49 PM(james howard left the meeting.Reason: left the meeting.)</t>
  </si>
  <si>
    <t>37 ms</t>
  </si>
  <si>
    <t>0.7 %(6.89 %)</t>
  </si>
  <si>
    <t>927 kbps</t>
  </si>
  <si>
    <t>0.82 %(11.33 %)</t>
  </si>
  <si>
    <t>180 kbps</t>
  </si>
  <si>
    <t>39 ms</t>
  </si>
  <si>
    <t>12 ms</t>
  </si>
  <si>
    <t>Murray Papendorf (Guest)</t>
  </si>
  <si>
    <t>Columbus (US )</t>
  </si>
  <si>
    <t>SSL</t>
  </si>
  <si>
    <t>01:43 PM(Murray Papendorf left the meeting.Reason: left the meeting.)</t>
  </si>
  <si>
    <t>0.05 %(3.48 %)</t>
  </si>
  <si>
    <t>157 kbps</t>
  </si>
  <si>
    <t>65 ms</t>
  </si>
  <si>
    <t>Long Nguyen (Guest)</t>
  </si>
  <si>
    <t>Fort Myers (US )</t>
  </si>
  <si>
    <t>01:43 PM(Long Nguyen left the meeting.Reason: left the meeting.)</t>
  </si>
  <si>
    <t>0.01 %(1.29 %)</t>
  </si>
  <si>
    <t>575 kbps</t>
  </si>
  <si>
    <t>172 kbps</t>
  </si>
  <si>
    <t>Deniz Besiktepe# UW-Stout (Guest)</t>
  </si>
  <si>
    <t>Menomonie (US )</t>
  </si>
  <si>
    <t>01:39 PM(Deniz Besiktepe# UW-Stout left the meeting.Reason: left the meeting.)</t>
  </si>
  <si>
    <t>141 kbps</t>
  </si>
  <si>
    <t>322 kbps</t>
  </si>
  <si>
    <t>35 ms</t>
  </si>
  <si>
    <t>210 kbps</t>
  </si>
  <si>
    <t>Robert Ford (Guest)</t>
  </si>
  <si>
    <t>Weatherford (US )</t>
  </si>
  <si>
    <t>01:43 PM(Robert Ford left the meeting.Reason: left the meeting.)</t>
  </si>
  <si>
    <t>361 kbps</t>
  </si>
  <si>
    <t>206 kbps</t>
  </si>
  <si>
    <t>NEF (Guest)</t>
  </si>
  <si>
    <t>Livonia (US )</t>
  </si>
  <si>
    <t>01:43 PM(NEF left the meeting.Reason: left the meeting.)</t>
  </si>
  <si>
    <t>0.65 %(8.91 %)</t>
  </si>
  <si>
    <t>362 kbps</t>
  </si>
  <si>
    <t>195 kbps</t>
  </si>
  <si>
    <t>Stephanie Heumann (Guest)</t>
  </si>
  <si>
    <t>Baton Rouge (US )</t>
  </si>
  <si>
    <t>01:23 PM(Stephanie Heumann got disconnected from the meeting.Reason: Network connection error. )</t>
  </si>
  <si>
    <t>146 kbps</t>
  </si>
  <si>
    <t>57 kbps</t>
  </si>
  <si>
    <t>1708 ms</t>
  </si>
  <si>
    <t>2690 ms</t>
  </si>
  <si>
    <t>1410 ms</t>
  </si>
  <si>
    <t>217 ms</t>
  </si>
  <si>
    <t>4.86 %(33.26 %)</t>
  </si>
  <si>
    <t>0.3 %(9.8 %)</t>
  </si>
  <si>
    <t>105 kbps</t>
  </si>
  <si>
    <t>1398 ms</t>
  </si>
  <si>
    <t>1706 ms</t>
  </si>
  <si>
    <t>1051 ms</t>
  </si>
  <si>
    <t>81 ms</t>
  </si>
  <si>
    <t>2.32 %(15.05 %)</t>
  </si>
  <si>
    <t>0.67 %(11.31 %)</t>
  </si>
  <si>
    <t>-*-</t>
  </si>
  <si>
    <t>160*90</t>
  </si>
  <si>
    <t>109 kbps</t>
  </si>
  <si>
    <t>1632 ms</t>
  </si>
  <si>
    <t>1483 ms</t>
  </si>
  <si>
    <t>01:02 PM(scouper’s iPhone left the meeting.Reason: left the meeting.)</t>
  </si>
  <si>
    <t>Debbie Draper (Guest)</t>
  </si>
  <si>
    <t>Garland (US )</t>
  </si>
  <si>
    <t>01:44 PM(Debbie Draper left the meeting.Reason: left the meeting.)</t>
  </si>
  <si>
    <t>42 ms</t>
  </si>
  <si>
    <t>598 kbps</t>
  </si>
  <si>
    <t>01:43 PM(scouper’s iPhone left the meeting.Reason: left the meeting.)</t>
  </si>
  <si>
    <t>70 ms</t>
  </si>
  <si>
    <t>16 ms</t>
  </si>
  <si>
    <t>120 kbps</t>
  </si>
  <si>
    <t>66 ms</t>
  </si>
  <si>
    <t>0.02 %(0.36 %)</t>
  </si>
  <si>
    <t>320*240</t>
  </si>
  <si>
    <t>133 kbps</t>
  </si>
  <si>
    <t>Lufan Wang (Guest)</t>
  </si>
  <si>
    <t>Miami (US )</t>
  </si>
  <si>
    <t>01:26 PM(Lufan Wang left the meeting.Reason: left the meeting.)</t>
  </si>
  <si>
    <t>95 kbps</t>
  </si>
  <si>
    <t>0.01 %(0.11 %)</t>
  </si>
  <si>
    <t>jodifarrington (Guest)</t>
  </si>
  <si>
    <t>Others</t>
  </si>
  <si>
    <t>01:43 PM(jodifarrington left the meeting.Reason: left the meeting.)</t>
  </si>
  <si>
    <t>53 ms</t>
  </si>
  <si>
    <t>0.02 %(1.18 %)</t>
  </si>
  <si>
    <t>0.05 %(0.79 %)</t>
  </si>
  <si>
    <t>203 kbps</t>
  </si>
  <si>
    <t>01:10 PM(Sinem Mollaoglu left the meeting.Reason: left the meeting.)</t>
  </si>
  <si>
    <t>144 kbps</t>
  </si>
  <si>
    <t>135 ms</t>
  </si>
  <si>
    <t>0.02 %(1.28 %)</t>
  </si>
  <si>
    <t>131 ms</t>
  </si>
  <si>
    <t>9 fps</t>
  </si>
  <si>
    <t>146 ms</t>
  </si>
  <si>
    <t>tom rogers (Guest)</t>
  </si>
  <si>
    <t>Ocean Park (US )</t>
  </si>
  <si>
    <t>01:43 PM(tom rogers left the meeting.Reason: left the meeting.)</t>
  </si>
  <si>
    <t>137 kbps</t>
  </si>
  <si>
    <t>64 kbps</t>
  </si>
  <si>
    <t>84 ms</t>
  </si>
  <si>
    <t>900 kbps</t>
  </si>
  <si>
    <t>165 kbps</t>
  </si>
  <si>
    <t>87 ms</t>
  </si>
  <si>
    <t>goddard (Guest)</t>
  </si>
  <si>
    <t>01:50 PM(goddard left the meeting.Reason: Removed by host.)</t>
  </si>
  <si>
    <t>62 ms</t>
  </si>
  <si>
    <t>0.3 %(4.28 %)</t>
  </si>
  <si>
    <t>573 kbps</t>
  </si>
  <si>
    <t>0.28 %(5.21 %)</t>
  </si>
  <si>
    <t>171 kbps</t>
  </si>
  <si>
    <t>63 ms</t>
  </si>
  <si>
    <t>Pourmokhtarian# Afshin (Guest)</t>
  </si>
  <si>
    <t>Boston (US )</t>
  </si>
  <si>
    <t>01:35 PM(Pourmokhtarian# Afshin left the meeting.Reason: left the meeting.)</t>
  </si>
  <si>
    <t>143 kbps</t>
  </si>
  <si>
    <t>17 ms</t>
  </si>
  <si>
    <t>0.12 %(2.98 %)</t>
  </si>
  <si>
    <t>285 kbps</t>
  </si>
  <si>
    <t>1.6 %(20.36 %)</t>
  </si>
  <si>
    <t>20 ms</t>
  </si>
  <si>
    <t>Roy Aniruddha TS (Guest)</t>
  </si>
  <si>
    <t>New Delhi (IN )</t>
  </si>
  <si>
    <t>01:43 PM(Roy Aniruddha TS left the meeting.Reason: left the meeting.)</t>
  </si>
  <si>
    <t>129 kbps</t>
  </si>
  <si>
    <t>61 kbps</t>
  </si>
  <si>
    <t>311 ms</t>
  </si>
  <si>
    <t>303 ms</t>
  </si>
  <si>
    <t>794 kbps</t>
  </si>
  <si>
    <t>301 ms</t>
  </si>
  <si>
    <t>302 ms</t>
  </si>
  <si>
    <t>0.13 %(4.49 %)</t>
  </si>
  <si>
    <t>Carrie Pena (Guest)</t>
  </si>
  <si>
    <t>Spring (US )</t>
  </si>
  <si>
    <t>01:10 PM(Carrie Pena left the meeting.Reason: left the meeting.)</t>
  </si>
  <si>
    <t>148 kbps</t>
  </si>
  <si>
    <t>281 kbps</t>
  </si>
  <si>
    <t>71 kbps</t>
  </si>
  <si>
    <t>0.03 %(2.25 %)</t>
  </si>
  <si>
    <t>48 ms</t>
  </si>
  <si>
    <t>01:43 PM(Tamie Taylor left the meeting.Reason: left the meeting.)</t>
  </si>
  <si>
    <t>0.07 %(4.2 %)</t>
  </si>
  <si>
    <t>100 kbps</t>
  </si>
  <si>
    <t>329 kbps</t>
  </si>
  <si>
    <t>125 ms</t>
  </si>
  <si>
    <t>0.16 %(2.44 %)</t>
  </si>
  <si>
    <t>132 kbps</t>
  </si>
  <si>
    <t>Scott DeRuischer (Guest)</t>
  </si>
  <si>
    <t>01:43 PM(Scott DeRuischer left the meeting.Reason: left the meeting.)</t>
  </si>
  <si>
    <t>776 kbps</t>
  </si>
  <si>
    <t>mostafa khattab (Guest)</t>
  </si>
  <si>
    <t>Aurora (US )</t>
  </si>
  <si>
    <t>01:43 PM(mostafa khattab left the meeting.Reason: left the meeting.)</t>
  </si>
  <si>
    <t>134 kbps</t>
  </si>
  <si>
    <t>48 kbps</t>
  </si>
  <si>
    <t>58 ms</t>
  </si>
  <si>
    <t>895 kbps</t>
  </si>
  <si>
    <t>230 kbps</t>
  </si>
  <si>
    <t>56 ms</t>
  </si>
  <si>
    <t>59 ms</t>
  </si>
  <si>
    <t>179 kbps</t>
  </si>
  <si>
    <t>3 fps</t>
  </si>
  <si>
    <t>Joel Wao (Guest)</t>
  </si>
  <si>
    <t>Tuskegee (US )</t>
  </si>
  <si>
    <t>01:50 PM(Joel Wao left the meeting.Reason: Removed by host.)</t>
  </si>
  <si>
    <t>0.11 %(6.23 %)</t>
  </si>
  <si>
    <t>844 kbps</t>
  </si>
  <si>
    <t>0.11 %(10.79 %)</t>
  </si>
  <si>
    <t>Derrek Dunn (Guest)</t>
  </si>
  <si>
    <t>Salisbury (US )</t>
  </si>
  <si>
    <t>01:43 PM(Derrek Dunn left the meeting.Reason: left the meeting.)</t>
  </si>
  <si>
    <t>138 kbps</t>
  </si>
  <si>
    <t>913 kbps</t>
  </si>
  <si>
    <t>160*120</t>
  </si>
  <si>
    <t>194 kbps</t>
  </si>
  <si>
    <t>lewis waller (Guest)</t>
  </si>
  <si>
    <t>Forest (US )</t>
  </si>
  <si>
    <t>01:24 PM(lewis waller got disconnected from the meeting.Reason: Network connection error. )</t>
  </si>
  <si>
    <t>123 ms</t>
  </si>
  <si>
    <t>1.16 %(27.83 %)</t>
  </si>
  <si>
    <t>127 kbps</t>
  </si>
  <si>
    <t>121 ms</t>
  </si>
  <si>
    <t>1.91 %(17.0 %)</t>
  </si>
  <si>
    <t>155 kbps</t>
  </si>
  <si>
    <t>166 ms</t>
  </si>
  <si>
    <t>137 ms</t>
  </si>
  <si>
    <t>Don Colegrove (Guest)</t>
  </si>
  <si>
    <t>Flagstaff (US )</t>
  </si>
  <si>
    <t>01:43 PM(Don Colegrove left the meeting.Reason: left the meeting.)</t>
  </si>
  <si>
    <t>0.86 %(3.59 %)</t>
  </si>
  <si>
    <t>250 kbps</t>
  </si>
  <si>
    <t>73 ms</t>
  </si>
  <si>
    <t>0.66 %(3.89 %)</t>
  </si>
  <si>
    <t>01:50 PM(Stephanie Heumann left the meeting.Reason: left the meeting.)</t>
  </si>
  <si>
    <t>130 kbps</t>
  </si>
  <si>
    <t>172 ms</t>
  </si>
  <si>
    <t>159 ms</t>
  </si>
  <si>
    <t>79 ms</t>
  </si>
  <si>
    <t>0.66 %(13.33 %)</t>
  </si>
  <si>
    <t>0.04 %(2.16 %)</t>
  </si>
  <si>
    <t>748 kbps</t>
  </si>
  <si>
    <t>173 ms</t>
  </si>
  <si>
    <t>179 ms</t>
  </si>
  <si>
    <t>0.74 %(15.57 %)</t>
  </si>
  <si>
    <t>0.87 %(11.43 %)</t>
  </si>
  <si>
    <t>194 ms</t>
  </si>
  <si>
    <t>Orlando Bagcal (Guest)</t>
  </si>
  <si>
    <t>United States;United States (NY RWG)</t>
  </si>
  <si>
    <t>01:39 PM(Orlando Bagcal left the meeting.Reason: left the meeting.)</t>
  </si>
  <si>
    <t>91 kbps</t>
  </si>
  <si>
    <t>main screen (Guest)</t>
  </si>
  <si>
    <t>01:43 PM(main screen left the meeting.Reason: left the meeting.)</t>
  </si>
  <si>
    <t>98 ms</t>
  </si>
  <si>
    <t>357 kbps</t>
  </si>
  <si>
    <t>73 kbps</t>
  </si>
  <si>
    <t>102 ms</t>
  </si>
  <si>
    <t>4 fps</t>
  </si>
  <si>
    <t>218 kbps</t>
  </si>
  <si>
    <t>Charles Roesset (Guest)</t>
  </si>
  <si>
    <t xml:space="preserve"> (US )</t>
  </si>
  <si>
    <t>01:43 PM(Charles Roesset left the meeting.Reason: left the meeting.)</t>
  </si>
  <si>
    <t>803 ms</t>
  </si>
  <si>
    <t>0.04 %(4.47 %)</t>
  </si>
  <si>
    <t>511 kbps</t>
  </si>
  <si>
    <t>0.02 %(3.2 %)</t>
  </si>
  <si>
    <t>150 kbps</t>
  </si>
  <si>
    <t>828 ms</t>
  </si>
  <si>
    <t>Arun Kochar (Guest)</t>
  </si>
  <si>
    <t>Fremont (US )</t>
  </si>
  <si>
    <t>01:43 PM(Arun Kochar got disconnected from the meeting.Reason: Network connection error. )</t>
  </si>
  <si>
    <t>131 kbps</t>
  </si>
  <si>
    <t>1101 ms</t>
  </si>
  <si>
    <t>677 ms</t>
  </si>
  <si>
    <t>1.73 %(2.94 %)</t>
  </si>
  <si>
    <t>412 kbps</t>
  </si>
  <si>
    <t>1001 ms</t>
  </si>
  <si>
    <t>611 ms</t>
  </si>
  <si>
    <t>1.44 %(3.88 %)</t>
  </si>
  <si>
    <t>01:44 PM(Arun Kochar got disconnected from the meeting.Reason: Network connection error. )</t>
  </si>
  <si>
    <t>01:48 PM(Arun Kochar left the meeting.Reason: left the meeting.)</t>
  </si>
  <si>
    <t>163 kbps</t>
  </si>
  <si>
    <t>jmolavi (Guest)</t>
  </si>
  <si>
    <t>United States;United States (HT)</t>
  </si>
  <si>
    <t>01:49 PM(jmolavi left the meeting.Reason: Removed by host.)</t>
  </si>
  <si>
    <t>1017 kbps</t>
  </si>
  <si>
    <t>22 fps</t>
  </si>
  <si>
    <t>01:51 PM(Joel Wao left the meeting.Reason: Host closed the meeting. )</t>
  </si>
  <si>
    <t>153 kbps</t>
  </si>
  <si>
    <t>734 kbps</t>
  </si>
  <si>
    <t>17 fps</t>
  </si>
  <si>
    <t>01:51 PM(lewis waller left the meeting.Reason: Host closed the meeting. )</t>
  </si>
  <si>
    <t>106 kbps</t>
  </si>
  <si>
    <t>733 kbps</t>
  </si>
  <si>
    <t>26 fps</t>
  </si>
  <si>
    <t>01:51 PM(goddard left the meeting.Reason: Host closed the meeting. )</t>
  </si>
  <si>
    <t>Mohamad Ahmadzade Razkenari (Guest)</t>
  </si>
  <si>
    <t>Syracuse (US )</t>
  </si>
  <si>
    <t>01:19 PM(Mohamad Ahmadzade Razkenari left the meeting.Reason: left the meeting.)</t>
  </si>
  <si>
    <t>0.9 %(4.39 %)</t>
  </si>
  <si>
    <t>1079 kbps</t>
  </si>
  <si>
    <t>25 ms</t>
  </si>
  <si>
    <t>1.31 %(6.88 %)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</si>
</sst>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006100"/>
      <name val="TimesNewRomanPSMT"/>
      <family val="2"/>
    </font>
    <font>
      <sz val="12"/>
      <color rgb="FF9C0006"/>
      <name val="TimesNewRomanPSMT"/>
      <family val="2"/>
    </font>
    <font>
      <sz val="12"/>
      <color rgb="FF9C5700"/>
      <name val="TimesNewRomanPSMT"/>
      <family val="2"/>
    </font>
    <font>
      <sz val="12"/>
      <color rgb="FF3F3F76"/>
      <name val="TimesNewRomanPSMT"/>
      <family val="2"/>
    </font>
    <font>
      <b/>
      <sz val="12"/>
      <color rgb="FF3F3F3F"/>
      <name val="TimesNewRomanPSMT"/>
      <family val="2"/>
    </font>
    <font>
      <b/>
      <sz val="12"/>
      <color rgb="FFFA7D00"/>
      <name val="TimesNewRomanPSMT"/>
      <family val="2"/>
    </font>
    <font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sz val="12"/>
      <color rgb="FFFF0000"/>
      <name val="TimesNewRomanPSMT"/>
      <family val="2"/>
    </font>
    <font>
      <i/>
      <sz val="12"/>
      <color rgb="FF7F7F7F"/>
      <name val="TimesNewRomanPSMT"/>
      <family val="2"/>
    </font>
    <font>
      <b/>
      <sz val="12"/>
      <color theme="1"/>
      <name val="TimesNewRomanPSMT"/>
      <family val="2"/>
    </font>
    <font>
      <sz val="12"/>
      <color theme="0"/>
      <name val="TimesNewRomanPS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0"/>
  <sheetViews>
    <sheetView tabSelected="1" workbookViewId="0">
      <selection activeCell="A2" sqref="A2"/>
    </sheetView>
  </sheetViews>
  <sheetFormatPr baseColWidth="10" defaultRowHeight="16"/>
  <cols>
    <col min="1" max="1" width="46.83203125" bestFit="1" customWidth="1"/>
    <col min="12" max="12" width="15.1640625" customWidth="1"/>
  </cols>
  <sheetData>
    <row r="1" spans="1:54"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</row>
    <row r="2" spans="1:54">
      <c r="H2" t="s">
        <v>21</v>
      </c>
      <c r="I2" t="s">
        <v>22</v>
      </c>
      <c r="J2" t="s">
        <v>23</v>
      </c>
      <c r="K2" t="s">
        <v>24</v>
      </c>
      <c r="L2" s="1">
        <v>44397.536111111112</v>
      </c>
      <c r="M2" s="2">
        <v>0.57708333333333328</v>
      </c>
      <c r="N2" s="3">
        <v>4.0671296296296296E-2</v>
      </c>
      <c r="O2">
        <v>66</v>
      </c>
      <c r="P2" t="s">
        <v>25</v>
      </c>
      <c r="R2" t="b">
        <v>1</v>
      </c>
      <c r="S2" t="b">
        <v>0</v>
      </c>
      <c r="T2" t="b">
        <v>1</v>
      </c>
      <c r="U2" t="b">
        <v>1</v>
      </c>
      <c r="V2" t="b">
        <v>1</v>
      </c>
      <c r="W2" t="b">
        <v>0</v>
      </c>
      <c r="X2" t="b">
        <v>1</v>
      </c>
    </row>
    <row r="4" spans="1:54">
      <c r="A4" t="s">
        <v>26</v>
      </c>
      <c r="B4" t="s">
        <v>0</v>
      </c>
      <c r="C4" t="s">
        <v>1</v>
      </c>
      <c r="D4" t="s">
        <v>6</v>
      </c>
      <c r="E4" t="s">
        <v>7</v>
      </c>
      <c r="F4" t="s">
        <v>8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32</v>
      </c>
      <c r="M4" t="s">
        <v>33</v>
      </c>
      <c r="N4" t="s">
        <v>34</v>
      </c>
      <c r="O4" t="s">
        <v>35</v>
      </c>
      <c r="P4" t="s">
        <v>36</v>
      </c>
      <c r="Q4" t="s">
        <v>37</v>
      </c>
      <c r="R4" t="s">
        <v>38</v>
      </c>
      <c r="S4" t="s">
        <v>39</v>
      </c>
      <c r="T4" t="s">
        <v>40</v>
      </c>
      <c r="U4" t="s">
        <v>41</v>
      </c>
      <c r="V4" t="s">
        <v>42</v>
      </c>
      <c r="W4" t="s">
        <v>43</v>
      </c>
      <c r="X4" t="s">
        <v>44</v>
      </c>
      <c r="Y4" t="s">
        <v>45</v>
      </c>
      <c r="Z4" t="s">
        <v>46</v>
      </c>
      <c r="AA4" t="s">
        <v>47</v>
      </c>
      <c r="AB4" t="s">
        <v>48</v>
      </c>
      <c r="AC4" t="s">
        <v>49</v>
      </c>
      <c r="AD4" t="s">
        <v>50</v>
      </c>
      <c r="AE4" t="s">
        <v>51</v>
      </c>
      <c r="AF4" t="s">
        <v>52</v>
      </c>
      <c r="AG4" t="s">
        <v>53</v>
      </c>
      <c r="AH4" t="s">
        <v>54</v>
      </c>
      <c r="AI4" t="s">
        <v>55</v>
      </c>
      <c r="AJ4" t="s">
        <v>56</v>
      </c>
      <c r="AK4" t="s">
        <v>57</v>
      </c>
      <c r="AL4" t="s">
        <v>58</v>
      </c>
      <c r="AM4" t="s">
        <v>59</v>
      </c>
      <c r="AN4" t="s">
        <v>60</v>
      </c>
      <c r="AO4" t="s">
        <v>61</v>
      </c>
      <c r="AP4" t="s">
        <v>62</v>
      </c>
      <c r="AQ4" t="s">
        <v>63</v>
      </c>
      <c r="AR4" t="s">
        <v>64</v>
      </c>
      <c r="AS4" t="s">
        <v>65</v>
      </c>
      <c r="AT4" t="s">
        <v>66</v>
      </c>
      <c r="AU4" t="s">
        <v>67</v>
      </c>
      <c r="AV4" t="s">
        <v>68</v>
      </c>
      <c r="AW4" t="s">
        <v>69</v>
      </c>
      <c r="AX4" t="s">
        <v>70</v>
      </c>
      <c r="AY4" t="s">
        <v>71</v>
      </c>
      <c r="AZ4" t="s">
        <v>72</v>
      </c>
      <c r="BA4" t="s">
        <v>73</v>
      </c>
      <c r="BB4" t="s">
        <v>74</v>
      </c>
    </row>
    <row r="5" spans="1:54">
      <c r="A5" t="s">
        <v>21</v>
      </c>
      <c r="B5" t="s">
        <v>19</v>
      </c>
      <c r="C5" t="s">
        <v>20</v>
      </c>
      <c r="D5" s="1">
        <v>44397.536111111112</v>
      </c>
      <c r="E5" s="2">
        <v>0.57708333333333328</v>
      </c>
      <c r="F5" s="3">
        <v>4.0671296296296296E-2</v>
      </c>
      <c r="G5" t="s">
        <v>75</v>
      </c>
      <c r="I5" t="s">
        <v>76</v>
      </c>
      <c r="J5" t="s">
        <v>77</v>
      </c>
      <c r="K5" t="s">
        <v>78</v>
      </c>
      <c r="L5" t="s">
        <v>79</v>
      </c>
      <c r="M5" t="s">
        <v>78</v>
      </c>
      <c r="N5" t="s">
        <v>80</v>
      </c>
      <c r="O5" t="s">
        <v>81</v>
      </c>
      <c r="P5" s="2">
        <v>0.53611111111111109</v>
      </c>
      <c r="Q5" t="s">
        <v>82</v>
      </c>
      <c r="R5" t="s">
        <v>83</v>
      </c>
      <c r="S5" t="s">
        <v>84</v>
      </c>
      <c r="T5" t="s">
        <v>85</v>
      </c>
      <c r="U5" t="s">
        <v>86</v>
      </c>
      <c r="V5" t="s">
        <v>87</v>
      </c>
      <c r="W5" t="s">
        <v>88</v>
      </c>
      <c r="X5" t="s">
        <v>89</v>
      </c>
      <c r="Y5">
        <f>-(0.08 %)</f>
        <v>-8.0000000000000004E-4</v>
      </c>
      <c r="Z5" t="s">
        <v>90</v>
      </c>
      <c r="AA5" t="s">
        <v>91</v>
      </c>
      <c r="AB5" t="s">
        <v>92</v>
      </c>
      <c r="AC5" t="s">
        <v>86</v>
      </c>
      <c r="AD5" t="s">
        <v>93</v>
      </c>
      <c r="AE5" t="s">
        <v>88</v>
      </c>
      <c r="AF5" t="s">
        <v>94</v>
      </c>
      <c r="AG5" t="s">
        <v>95</v>
      </c>
      <c r="AH5">
        <f>-(0.67 %)</f>
        <v>-6.7000000000000002E-3</v>
      </c>
      <c r="AI5" t="s">
        <v>96</v>
      </c>
      <c r="AJ5" t="s">
        <v>96</v>
      </c>
      <c r="AK5" t="s">
        <v>97</v>
      </c>
      <c r="AL5" t="s">
        <v>98</v>
      </c>
      <c r="AM5" t="s">
        <v>99</v>
      </c>
      <c r="AN5" t="s">
        <v>99</v>
      </c>
      <c r="AO5" t="s">
        <v>99</v>
      </c>
      <c r="AP5" t="s">
        <v>99</v>
      </c>
      <c r="AQ5" t="s">
        <v>99</v>
      </c>
      <c r="AR5" t="s">
        <v>99</v>
      </c>
      <c r="AS5" t="s">
        <v>95</v>
      </c>
      <c r="AT5" t="s">
        <v>95</v>
      </c>
      <c r="AU5" t="s">
        <v>99</v>
      </c>
      <c r="AV5" t="s">
        <v>99</v>
      </c>
      <c r="AW5" t="s">
        <v>99</v>
      </c>
      <c r="AX5" t="s">
        <v>99</v>
      </c>
      <c r="AY5" s="4">
        <v>0.04</v>
      </c>
      <c r="AZ5" s="4">
        <v>0.04</v>
      </c>
      <c r="BA5" s="4">
        <v>0.06</v>
      </c>
      <c r="BB5" s="4">
        <v>0.31</v>
      </c>
    </row>
    <row r="6" spans="1:54">
      <c r="A6" t="s">
        <v>100</v>
      </c>
      <c r="B6" t="s">
        <v>19</v>
      </c>
      <c r="C6" t="s">
        <v>20</v>
      </c>
      <c r="D6" s="1">
        <v>44397.536111111112</v>
      </c>
      <c r="E6" s="2">
        <v>0.57708333333333328</v>
      </c>
      <c r="F6" s="3">
        <v>4.0671296296296296E-2</v>
      </c>
      <c r="G6" t="s">
        <v>101</v>
      </c>
      <c r="I6" t="s">
        <v>102</v>
      </c>
      <c r="J6" t="s">
        <v>103</v>
      </c>
      <c r="N6" t="s">
        <v>104</v>
      </c>
      <c r="O6" t="s">
        <v>81</v>
      </c>
      <c r="P6" s="2">
        <v>0.53680555555555554</v>
      </c>
      <c r="Q6" t="s">
        <v>105</v>
      </c>
      <c r="S6" t="s">
        <v>106</v>
      </c>
      <c r="T6" t="s">
        <v>107</v>
      </c>
      <c r="U6" t="s">
        <v>108</v>
      </c>
      <c r="V6" t="s">
        <v>109</v>
      </c>
      <c r="W6" t="s">
        <v>110</v>
      </c>
      <c r="X6" t="s">
        <v>111</v>
      </c>
      <c r="Y6" t="s">
        <v>112</v>
      </c>
      <c r="Z6">
        <f>-(0.24 %)</f>
        <v>-2.3999999999999998E-3</v>
      </c>
      <c r="AA6" t="s">
        <v>113</v>
      </c>
      <c r="AB6" t="s">
        <v>114</v>
      </c>
      <c r="AC6" t="s">
        <v>115</v>
      </c>
      <c r="AD6" t="s">
        <v>116</v>
      </c>
      <c r="AE6" t="s">
        <v>117</v>
      </c>
      <c r="AF6" t="s">
        <v>118</v>
      </c>
      <c r="AG6" t="s">
        <v>119</v>
      </c>
      <c r="AH6" t="s">
        <v>120</v>
      </c>
      <c r="AI6" t="s">
        <v>121</v>
      </c>
      <c r="AJ6" t="s">
        <v>96</v>
      </c>
      <c r="AK6" t="s">
        <v>122</v>
      </c>
      <c r="AL6" t="s">
        <v>123</v>
      </c>
      <c r="AM6" t="s">
        <v>124</v>
      </c>
      <c r="AN6" t="s">
        <v>124</v>
      </c>
      <c r="AO6" t="s">
        <v>125</v>
      </c>
      <c r="AP6" t="s">
        <v>125</v>
      </c>
      <c r="AQ6" t="s">
        <v>117</v>
      </c>
      <c r="AR6" t="s">
        <v>117</v>
      </c>
      <c r="AS6" t="s">
        <v>95</v>
      </c>
      <c r="AT6" t="s">
        <v>95</v>
      </c>
      <c r="AU6" t="s">
        <v>126</v>
      </c>
      <c r="AV6" t="s">
        <v>126</v>
      </c>
      <c r="AW6" t="s">
        <v>127</v>
      </c>
      <c r="AX6" t="s">
        <v>127</v>
      </c>
      <c r="AY6" s="4">
        <v>0.02</v>
      </c>
      <c r="AZ6" s="4">
        <v>0.04</v>
      </c>
      <c r="BA6" s="4">
        <v>7.0000000000000007E-2</v>
      </c>
      <c r="BB6" s="4">
        <v>0.23</v>
      </c>
    </row>
    <row r="7" spans="1:54">
      <c r="A7" t="s">
        <v>128</v>
      </c>
      <c r="B7" t="s">
        <v>19</v>
      </c>
      <c r="C7" t="s">
        <v>20</v>
      </c>
      <c r="D7" s="1">
        <v>44397.536111111112</v>
      </c>
      <c r="E7" s="2">
        <v>0.57708333333333328</v>
      </c>
      <c r="F7" s="3">
        <v>4.0671296296296296E-2</v>
      </c>
      <c r="G7" t="s">
        <v>101</v>
      </c>
      <c r="I7" t="s">
        <v>129</v>
      </c>
      <c r="J7" t="s">
        <v>77</v>
      </c>
      <c r="N7" t="s">
        <v>104</v>
      </c>
      <c r="O7" t="s">
        <v>81</v>
      </c>
      <c r="P7" s="2">
        <v>0.53680555555555554</v>
      </c>
      <c r="Q7" t="s">
        <v>130</v>
      </c>
      <c r="S7" t="s">
        <v>131</v>
      </c>
      <c r="T7" t="s">
        <v>132</v>
      </c>
      <c r="U7" t="s">
        <v>133</v>
      </c>
      <c r="V7" t="s">
        <v>134</v>
      </c>
      <c r="W7" t="s">
        <v>88</v>
      </c>
      <c r="X7" t="s">
        <v>94</v>
      </c>
      <c r="Y7" t="s">
        <v>135</v>
      </c>
      <c r="Z7" t="s">
        <v>95</v>
      </c>
      <c r="AA7" t="s">
        <v>136</v>
      </c>
      <c r="AB7" t="s">
        <v>137</v>
      </c>
      <c r="AC7" t="s">
        <v>138</v>
      </c>
      <c r="AD7" t="s">
        <v>134</v>
      </c>
      <c r="AE7" t="s">
        <v>88</v>
      </c>
      <c r="AF7" t="s">
        <v>89</v>
      </c>
      <c r="AG7" t="s">
        <v>139</v>
      </c>
      <c r="AH7" t="s">
        <v>140</v>
      </c>
      <c r="AI7" t="s">
        <v>96</v>
      </c>
      <c r="AJ7" t="s">
        <v>121</v>
      </c>
      <c r="AK7" t="s">
        <v>123</v>
      </c>
      <c r="AL7" t="s">
        <v>141</v>
      </c>
      <c r="AM7" t="s">
        <v>142</v>
      </c>
      <c r="AN7" t="s">
        <v>142</v>
      </c>
      <c r="AO7" t="s">
        <v>133</v>
      </c>
      <c r="AP7" t="s">
        <v>133</v>
      </c>
      <c r="AQ7" t="s">
        <v>89</v>
      </c>
      <c r="AR7" t="s">
        <v>89</v>
      </c>
      <c r="AS7" t="s">
        <v>95</v>
      </c>
      <c r="AT7" t="s">
        <v>95</v>
      </c>
      <c r="AU7" t="s">
        <v>126</v>
      </c>
      <c r="AV7" t="s">
        <v>126</v>
      </c>
      <c r="AW7" t="s">
        <v>143</v>
      </c>
      <c r="AX7" t="s">
        <v>143</v>
      </c>
      <c r="AY7" s="4">
        <v>0.01</v>
      </c>
      <c r="AZ7" s="4">
        <v>0.02</v>
      </c>
      <c r="BA7" s="4">
        <v>7.0000000000000007E-2</v>
      </c>
      <c r="BB7" s="4">
        <v>0.2</v>
      </c>
    </row>
    <row r="8" spans="1:54">
      <c r="A8" t="s">
        <v>144</v>
      </c>
      <c r="B8" t="s">
        <v>19</v>
      </c>
      <c r="C8" t="s">
        <v>20</v>
      </c>
      <c r="D8" s="1">
        <v>44397.536111111112</v>
      </c>
      <c r="E8" s="2">
        <v>0.57708333333333328</v>
      </c>
      <c r="F8" s="3">
        <v>4.0671296296296296E-2</v>
      </c>
      <c r="G8" t="s">
        <v>101</v>
      </c>
      <c r="I8" t="s">
        <v>145</v>
      </c>
      <c r="J8" t="s">
        <v>103</v>
      </c>
      <c r="N8" t="s">
        <v>104</v>
      </c>
      <c r="O8" t="s">
        <v>81</v>
      </c>
      <c r="P8" s="2">
        <v>0.53680555555555554</v>
      </c>
      <c r="Q8" t="s">
        <v>146</v>
      </c>
      <c r="S8" t="s">
        <v>131</v>
      </c>
      <c r="T8" t="s">
        <v>147</v>
      </c>
      <c r="U8" t="s">
        <v>148</v>
      </c>
      <c r="V8" t="s">
        <v>149</v>
      </c>
      <c r="W8" t="s">
        <v>89</v>
      </c>
      <c r="X8" t="s">
        <v>94</v>
      </c>
      <c r="Y8" t="s">
        <v>95</v>
      </c>
      <c r="Z8" t="s">
        <v>95</v>
      </c>
      <c r="AA8" t="s">
        <v>150</v>
      </c>
      <c r="AB8" t="s">
        <v>99</v>
      </c>
      <c r="AC8" t="s">
        <v>133</v>
      </c>
      <c r="AD8" t="s">
        <v>99</v>
      </c>
      <c r="AE8" t="s">
        <v>89</v>
      </c>
      <c r="AF8" t="s">
        <v>99</v>
      </c>
      <c r="AG8" t="s">
        <v>95</v>
      </c>
      <c r="AH8" t="s">
        <v>95</v>
      </c>
      <c r="AI8" t="s">
        <v>151</v>
      </c>
      <c r="AJ8" t="s">
        <v>99</v>
      </c>
      <c r="AK8" t="s">
        <v>122</v>
      </c>
      <c r="AL8" t="s">
        <v>99</v>
      </c>
      <c r="AM8" t="s">
        <v>152</v>
      </c>
      <c r="AN8" t="s">
        <v>152</v>
      </c>
      <c r="AO8" t="s">
        <v>133</v>
      </c>
      <c r="AP8" t="s">
        <v>133</v>
      </c>
      <c r="AQ8" t="s">
        <v>88</v>
      </c>
      <c r="AR8" t="s">
        <v>88</v>
      </c>
      <c r="AS8" t="s">
        <v>95</v>
      </c>
      <c r="AT8" t="s">
        <v>95</v>
      </c>
      <c r="AU8" t="s">
        <v>126</v>
      </c>
      <c r="AV8" t="s">
        <v>126</v>
      </c>
      <c r="AW8" t="s">
        <v>143</v>
      </c>
      <c r="AX8" t="s">
        <v>143</v>
      </c>
      <c r="AY8" s="4">
        <v>0.01</v>
      </c>
      <c r="AZ8" s="4">
        <v>0.03</v>
      </c>
      <c r="BA8" s="4">
        <v>0.06</v>
      </c>
      <c r="BB8" s="4">
        <v>0.14000000000000001</v>
      </c>
    </row>
    <row r="9" spans="1:54">
      <c r="A9" t="s">
        <v>153</v>
      </c>
      <c r="B9" t="s">
        <v>19</v>
      </c>
      <c r="C9" t="s">
        <v>20</v>
      </c>
      <c r="D9" s="1">
        <v>44397.536111111112</v>
      </c>
      <c r="E9" s="2">
        <v>0.57708333333333328</v>
      </c>
      <c r="F9" s="3">
        <v>4.0671296296296296E-2</v>
      </c>
      <c r="G9" t="s">
        <v>101</v>
      </c>
      <c r="I9" t="s">
        <v>154</v>
      </c>
      <c r="J9" t="s">
        <v>103</v>
      </c>
      <c r="N9" t="s">
        <v>104</v>
      </c>
      <c r="O9" t="s">
        <v>81</v>
      </c>
      <c r="P9" s="2">
        <v>0.53680555555555554</v>
      </c>
      <c r="Q9" t="s">
        <v>155</v>
      </c>
      <c r="S9" t="s">
        <v>156</v>
      </c>
      <c r="T9" t="s">
        <v>157</v>
      </c>
      <c r="U9" t="s">
        <v>158</v>
      </c>
      <c r="V9" t="s">
        <v>159</v>
      </c>
      <c r="W9" t="s">
        <v>88</v>
      </c>
      <c r="X9" t="s">
        <v>160</v>
      </c>
      <c r="Y9">
        <f>-(0.34 %)</f>
        <v>-3.4000000000000002E-3</v>
      </c>
      <c r="Z9">
        <f>-(0.15 %)</f>
        <v>-1.5E-3</v>
      </c>
      <c r="AA9" t="s">
        <v>161</v>
      </c>
      <c r="AB9" t="s">
        <v>162</v>
      </c>
      <c r="AC9" t="s">
        <v>158</v>
      </c>
      <c r="AD9" t="s">
        <v>159</v>
      </c>
      <c r="AE9" t="s">
        <v>89</v>
      </c>
      <c r="AF9" t="s">
        <v>163</v>
      </c>
      <c r="AG9">
        <f>-(1 %)</f>
        <v>-0.01</v>
      </c>
      <c r="AH9" t="s">
        <v>164</v>
      </c>
      <c r="AI9" t="s">
        <v>121</v>
      </c>
      <c r="AJ9" t="s">
        <v>121</v>
      </c>
      <c r="AK9" t="s">
        <v>165</v>
      </c>
      <c r="AL9" t="s">
        <v>141</v>
      </c>
      <c r="AM9" t="s">
        <v>166</v>
      </c>
      <c r="AN9" t="s">
        <v>166</v>
      </c>
      <c r="AO9" t="s">
        <v>167</v>
      </c>
      <c r="AP9" t="s">
        <v>167</v>
      </c>
      <c r="AQ9" t="s">
        <v>89</v>
      </c>
      <c r="AR9" t="s">
        <v>89</v>
      </c>
      <c r="AS9" t="s">
        <v>95</v>
      </c>
      <c r="AT9" t="s">
        <v>95</v>
      </c>
      <c r="AU9" t="s">
        <v>126</v>
      </c>
      <c r="AV9" t="s">
        <v>126</v>
      </c>
      <c r="AW9" t="s">
        <v>143</v>
      </c>
      <c r="AX9" t="s">
        <v>143</v>
      </c>
      <c r="AY9" s="4">
        <v>0.05</v>
      </c>
      <c r="AZ9" s="4">
        <v>0.09</v>
      </c>
      <c r="BA9" s="4">
        <v>0.14000000000000001</v>
      </c>
      <c r="BB9" s="4">
        <v>0.25</v>
      </c>
    </row>
    <row r="10" spans="1:54">
      <c r="A10" t="s">
        <v>168</v>
      </c>
      <c r="B10" t="s">
        <v>19</v>
      </c>
      <c r="C10" t="s">
        <v>20</v>
      </c>
      <c r="D10" s="1">
        <v>44397.536111111112</v>
      </c>
      <c r="E10" s="2">
        <v>0.57708333333333328</v>
      </c>
      <c r="F10" s="3">
        <v>4.0671296296296296E-2</v>
      </c>
      <c r="G10" t="s">
        <v>101</v>
      </c>
      <c r="I10" t="s">
        <v>169</v>
      </c>
      <c r="J10" t="s">
        <v>103</v>
      </c>
      <c r="N10" t="s">
        <v>104</v>
      </c>
      <c r="O10" t="s">
        <v>81</v>
      </c>
      <c r="P10" s="2">
        <v>0.53680555555555554</v>
      </c>
      <c r="Q10" t="s">
        <v>170</v>
      </c>
      <c r="S10" t="s">
        <v>131</v>
      </c>
      <c r="T10" t="s">
        <v>171</v>
      </c>
      <c r="U10" t="s">
        <v>172</v>
      </c>
      <c r="V10" t="s">
        <v>148</v>
      </c>
      <c r="W10" t="s">
        <v>89</v>
      </c>
      <c r="X10" t="s">
        <v>163</v>
      </c>
      <c r="Y10" t="s">
        <v>173</v>
      </c>
      <c r="Z10" t="s">
        <v>174</v>
      </c>
      <c r="AA10" t="s">
        <v>175</v>
      </c>
      <c r="AB10" t="s">
        <v>176</v>
      </c>
      <c r="AC10" t="s">
        <v>148</v>
      </c>
      <c r="AD10" t="s">
        <v>158</v>
      </c>
      <c r="AE10" t="s">
        <v>89</v>
      </c>
      <c r="AF10" t="s">
        <v>177</v>
      </c>
      <c r="AG10" t="s">
        <v>178</v>
      </c>
      <c r="AH10" t="s">
        <v>179</v>
      </c>
      <c r="AI10" t="s">
        <v>121</v>
      </c>
      <c r="AJ10" t="s">
        <v>121</v>
      </c>
      <c r="AK10" t="s">
        <v>165</v>
      </c>
      <c r="AL10" t="s">
        <v>97</v>
      </c>
      <c r="AM10" t="s">
        <v>180</v>
      </c>
      <c r="AN10" t="s">
        <v>180</v>
      </c>
      <c r="AO10" t="s">
        <v>181</v>
      </c>
      <c r="AP10" t="s">
        <v>181</v>
      </c>
      <c r="AQ10" t="s">
        <v>94</v>
      </c>
      <c r="AR10" t="s">
        <v>94</v>
      </c>
      <c r="AS10" t="s">
        <v>95</v>
      </c>
      <c r="AT10" t="s">
        <v>95</v>
      </c>
      <c r="AU10" t="s">
        <v>126</v>
      </c>
      <c r="AV10" t="s">
        <v>126</v>
      </c>
      <c r="AW10" t="s">
        <v>143</v>
      </c>
      <c r="AX10" t="s">
        <v>143</v>
      </c>
      <c r="AY10" s="4">
        <v>0.02</v>
      </c>
      <c r="AZ10" s="4">
        <v>0.03</v>
      </c>
      <c r="BA10" s="4">
        <v>0.06</v>
      </c>
      <c r="BB10" s="4">
        <v>0.28000000000000003</v>
      </c>
    </row>
    <row r="11" spans="1:54">
      <c r="A11" t="s">
        <v>182</v>
      </c>
      <c r="B11" t="s">
        <v>19</v>
      </c>
      <c r="C11" t="s">
        <v>20</v>
      </c>
      <c r="D11" s="1">
        <v>44397.536111111112</v>
      </c>
      <c r="E11" s="2">
        <v>0.57708333333333328</v>
      </c>
      <c r="F11" s="3">
        <v>4.0671296296296296E-2</v>
      </c>
      <c r="G11" t="s">
        <v>101</v>
      </c>
      <c r="I11" t="s">
        <v>183</v>
      </c>
      <c r="J11" t="s">
        <v>103</v>
      </c>
      <c r="N11" t="s">
        <v>104</v>
      </c>
      <c r="O11" t="s">
        <v>81</v>
      </c>
      <c r="P11" s="2">
        <v>0.53749999999999998</v>
      </c>
      <c r="Q11" t="s">
        <v>184</v>
      </c>
      <c r="S11" t="s">
        <v>185</v>
      </c>
      <c r="T11" t="s">
        <v>107</v>
      </c>
      <c r="U11" t="s">
        <v>186</v>
      </c>
      <c r="V11" t="s">
        <v>187</v>
      </c>
      <c r="W11" t="s">
        <v>88</v>
      </c>
      <c r="X11" t="s">
        <v>188</v>
      </c>
      <c r="Y11" t="s">
        <v>189</v>
      </c>
      <c r="Z11">
        <f>-(0.03 %)</f>
        <v>-2.9999999999999997E-4</v>
      </c>
      <c r="AA11" t="s">
        <v>190</v>
      </c>
      <c r="AB11" t="s">
        <v>191</v>
      </c>
      <c r="AC11" t="s">
        <v>192</v>
      </c>
      <c r="AD11" t="s">
        <v>187</v>
      </c>
      <c r="AE11" t="s">
        <v>89</v>
      </c>
      <c r="AF11" t="s">
        <v>163</v>
      </c>
      <c r="AG11" t="s">
        <v>193</v>
      </c>
      <c r="AH11" t="s">
        <v>95</v>
      </c>
      <c r="AI11" t="s">
        <v>96</v>
      </c>
      <c r="AJ11" t="s">
        <v>96</v>
      </c>
      <c r="AK11" t="s">
        <v>97</v>
      </c>
      <c r="AL11" t="s">
        <v>194</v>
      </c>
      <c r="AM11" t="s">
        <v>195</v>
      </c>
      <c r="AN11" t="s">
        <v>195</v>
      </c>
      <c r="AO11" t="s">
        <v>196</v>
      </c>
      <c r="AP11" t="s">
        <v>196</v>
      </c>
      <c r="AQ11" t="s">
        <v>188</v>
      </c>
      <c r="AR11" t="s">
        <v>188</v>
      </c>
      <c r="AS11" t="s">
        <v>95</v>
      </c>
      <c r="AT11" t="s">
        <v>95</v>
      </c>
      <c r="AU11" t="s">
        <v>126</v>
      </c>
      <c r="AV11" t="s">
        <v>126</v>
      </c>
      <c r="AW11" t="s">
        <v>143</v>
      </c>
      <c r="AX11" t="s">
        <v>143</v>
      </c>
      <c r="AY11" s="4">
        <v>0.17</v>
      </c>
      <c r="AZ11" s="4">
        <v>0.21</v>
      </c>
      <c r="BA11" s="4">
        <v>0.27</v>
      </c>
      <c r="BB11" s="4">
        <v>0.49</v>
      </c>
    </row>
    <row r="12" spans="1:54">
      <c r="A12" t="s">
        <v>197</v>
      </c>
      <c r="B12" t="s">
        <v>19</v>
      </c>
      <c r="C12" t="s">
        <v>20</v>
      </c>
      <c r="D12" s="1">
        <v>44397.536111111112</v>
      </c>
      <c r="E12" s="2">
        <v>0.57708333333333328</v>
      </c>
      <c r="F12" s="3">
        <v>4.0671296296296296E-2</v>
      </c>
      <c r="G12" t="s">
        <v>101</v>
      </c>
      <c r="I12" t="s">
        <v>198</v>
      </c>
      <c r="J12" t="s">
        <v>103</v>
      </c>
      <c r="N12" t="s">
        <v>104</v>
      </c>
      <c r="O12" t="s">
        <v>81</v>
      </c>
      <c r="P12" s="2">
        <v>0.53819444444444442</v>
      </c>
      <c r="Q12" t="s">
        <v>199</v>
      </c>
      <c r="S12" t="s">
        <v>200</v>
      </c>
      <c r="T12" t="s">
        <v>99</v>
      </c>
      <c r="U12" t="s">
        <v>201</v>
      </c>
      <c r="V12" t="s">
        <v>99</v>
      </c>
      <c r="W12" t="s">
        <v>89</v>
      </c>
      <c r="X12" t="s">
        <v>99</v>
      </c>
      <c r="Y12" t="s">
        <v>202</v>
      </c>
      <c r="Z12" t="s">
        <v>95</v>
      </c>
      <c r="AA12" t="s">
        <v>191</v>
      </c>
      <c r="AB12" t="s">
        <v>203</v>
      </c>
      <c r="AC12" t="s">
        <v>201</v>
      </c>
      <c r="AD12" t="s">
        <v>204</v>
      </c>
      <c r="AE12" t="s">
        <v>89</v>
      </c>
      <c r="AF12" t="s">
        <v>163</v>
      </c>
      <c r="AG12" t="s">
        <v>205</v>
      </c>
      <c r="AH12" t="s">
        <v>206</v>
      </c>
      <c r="AI12" t="s">
        <v>151</v>
      </c>
      <c r="AJ12" t="s">
        <v>99</v>
      </c>
      <c r="AK12" t="s">
        <v>122</v>
      </c>
      <c r="AL12" t="s">
        <v>207</v>
      </c>
      <c r="AM12" t="s">
        <v>166</v>
      </c>
      <c r="AN12" t="s">
        <v>166</v>
      </c>
      <c r="AO12" t="s">
        <v>208</v>
      </c>
      <c r="AP12" t="s">
        <v>208</v>
      </c>
      <c r="AQ12" t="s">
        <v>163</v>
      </c>
      <c r="AR12" t="s">
        <v>163</v>
      </c>
      <c r="AS12" t="s">
        <v>95</v>
      </c>
      <c r="AT12" t="s">
        <v>95</v>
      </c>
      <c r="AU12" t="s">
        <v>126</v>
      </c>
      <c r="AV12" t="s">
        <v>126</v>
      </c>
      <c r="AW12" t="s">
        <v>143</v>
      </c>
      <c r="AX12" t="s">
        <v>143</v>
      </c>
      <c r="AY12" s="4">
        <v>0</v>
      </c>
      <c r="AZ12" s="4">
        <v>0</v>
      </c>
      <c r="BA12" s="4">
        <v>0.02</v>
      </c>
      <c r="BB12" s="4">
        <v>0.12</v>
      </c>
    </row>
    <row r="13" spans="1:54">
      <c r="A13" t="s">
        <v>209</v>
      </c>
      <c r="B13" t="s">
        <v>19</v>
      </c>
      <c r="C13" t="s">
        <v>20</v>
      </c>
      <c r="D13" s="1">
        <v>44397.536111111112</v>
      </c>
      <c r="E13" s="2">
        <v>0.57708333333333328</v>
      </c>
      <c r="F13" s="3">
        <v>4.0671296296296296E-2</v>
      </c>
      <c r="G13" t="s">
        <v>101</v>
      </c>
      <c r="I13" t="s">
        <v>210</v>
      </c>
      <c r="J13" t="s">
        <v>103</v>
      </c>
      <c r="N13" t="s">
        <v>104</v>
      </c>
      <c r="O13" t="s">
        <v>81</v>
      </c>
      <c r="P13" s="2">
        <v>0.53888888888888886</v>
      </c>
      <c r="Q13" t="s">
        <v>211</v>
      </c>
      <c r="S13" t="s">
        <v>200</v>
      </c>
      <c r="T13" t="s">
        <v>99</v>
      </c>
      <c r="U13" t="s">
        <v>148</v>
      </c>
      <c r="V13" t="s">
        <v>99</v>
      </c>
      <c r="W13" t="s">
        <v>89</v>
      </c>
      <c r="X13" t="s">
        <v>99</v>
      </c>
      <c r="Y13" t="s">
        <v>95</v>
      </c>
      <c r="Z13" t="s">
        <v>95</v>
      </c>
      <c r="AA13" t="s">
        <v>212</v>
      </c>
      <c r="AB13" t="s">
        <v>99</v>
      </c>
      <c r="AC13" t="s">
        <v>133</v>
      </c>
      <c r="AD13" t="s">
        <v>99</v>
      </c>
      <c r="AE13" t="s">
        <v>89</v>
      </c>
      <c r="AF13" t="s">
        <v>99</v>
      </c>
      <c r="AG13" t="s">
        <v>95</v>
      </c>
      <c r="AH13" t="s">
        <v>95</v>
      </c>
      <c r="AI13" t="s">
        <v>151</v>
      </c>
      <c r="AJ13" t="s">
        <v>99</v>
      </c>
      <c r="AK13" t="s">
        <v>122</v>
      </c>
      <c r="AL13" t="s">
        <v>99</v>
      </c>
      <c r="AM13" t="s">
        <v>142</v>
      </c>
      <c r="AN13" t="s">
        <v>142</v>
      </c>
      <c r="AO13" t="s">
        <v>138</v>
      </c>
      <c r="AP13" t="s">
        <v>138</v>
      </c>
      <c r="AQ13" t="s">
        <v>89</v>
      </c>
      <c r="AR13" t="s">
        <v>89</v>
      </c>
      <c r="AS13" t="s">
        <v>95</v>
      </c>
      <c r="AT13" t="s">
        <v>95</v>
      </c>
      <c r="AU13" t="s">
        <v>126</v>
      </c>
      <c r="AV13" t="s">
        <v>126</v>
      </c>
      <c r="AW13" t="s">
        <v>143</v>
      </c>
      <c r="AX13" t="s">
        <v>143</v>
      </c>
      <c r="AY13" s="4">
        <v>0</v>
      </c>
      <c r="AZ13" s="4">
        <v>0.01</v>
      </c>
      <c r="BA13" s="4">
        <v>0.03</v>
      </c>
      <c r="BB13" s="4">
        <v>0.16</v>
      </c>
    </row>
    <row r="14" spans="1:54">
      <c r="A14" t="s">
        <v>213</v>
      </c>
      <c r="B14" t="s">
        <v>19</v>
      </c>
      <c r="C14" t="s">
        <v>20</v>
      </c>
      <c r="D14" s="1">
        <v>44397.536111111112</v>
      </c>
      <c r="E14" s="2">
        <v>0.57708333333333328</v>
      </c>
      <c r="F14" s="3">
        <v>4.0671296296296296E-2</v>
      </c>
      <c r="G14" t="s">
        <v>101</v>
      </c>
      <c r="I14" t="s">
        <v>214</v>
      </c>
      <c r="J14" t="s">
        <v>103</v>
      </c>
      <c r="N14" t="s">
        <v>104</v>
      </c>
      <c r="O14" t="s">
        <v>81</v>
      </c>
      <c r="P14" s="2">
        <v>0.53888888888888886</v>
      </c>
      <c r="Q14" t="s">
        <v>215</v>
      </c>
      <c r="S14" t="s">
        <v>200</v>
      </c>
      <c r="T14" t="s">
        <v>216</v>
      </c>
      <c r="U14" t="s">
        <v>181</v>
      </c>
      <c r="V14" t="s">
        <v>217</v>
      </c>
      <c r="W14" t="s">
        <v>89</v>
      </c>
      <c r="X14" t="s">
        <v>94</v>
      </c>
      <c r="Y14">
        <f>-(0.04 %)</f>
        <v>-4.0000000000000002E-4</v>
      </c>
      <c r="Z14" t="s">
        <v>95</v>
      </c>
      <c r="AA14" t="s">
        <v>218</v>
      </c>
      <c r="AB14" t="s">
        <v>219</v>
      </c>
      <c r="AC14" t="s">
        <v>138</v>
      </c>
      <c r="AD14" t="s">
        <v>220</v>
      </c>
      <c r="AE14" t="s">
        <v>89</v>
      </c>
      <c r="AF14" t="s">
        <v>89</v>
      </c>
      <c r="AG14" t="s">
        <v>95</v>
      </c>
      <c r="AH14" t="s">
        <v>95</v>
      </c>
      <c r="AI14" t="s">
        <v>96</v>
      </c>
      <c r="AJ14" t="s">
        <v>121</v>
      </c>
      <c r="AK14" t="s">
        <v>165</v>
      </c>
      <c r="AL14" t="s">
        <v>165</v>
      </c>
      <c r="AM14" t="s">
        <v>142</v>
      </c>
      <c r="AN14" t="s">
        <v>142</v>
      </c>
      <c r="AO14" t="s">
        <v>181</v>
      </c>
      <c r="AP14" t="s">
        <v>181</v>
      </c>
      <c r="AQ14" t="s">
        <v>89</v>
      </c>
      <c r="AR14" t="s">
        <v>89</v>
      </c>
      <c r="AS14" t="s">
        <v>95</v>
      </c>
      <c r="AT14" t="s">
        <v>95</v>
      </c>
      <c r="AU14" t="s">
        <v>126</v>
      </c>
      <c r="AV14" t="s">
        <v>126</v>
      </c>
      <c r="AW14" t="s">
        <v>143</v>
      </c>
      <c r="AX14" t="s">
        <v>143</v>
      </c>
      <c r="AY14" s="4">
        <v>0</v>
      </c>
      <c r="AZ14" s="4">
        <v>0.02</v>
      </c>
      <c r="BA14" s="4">
        <v>0.05</v>
      </c>
      <c r="BB14" s="4">
        <v>0.69</v>
      </c>
    </row>
    <row r="15" spans="1:54">
      <c r="A15" t="s">
        <v>221</v>
      </c>
      <c r="B15" t="s">
        <v>19</v>
      </c>
      <c r="C15" t="s">
        <v>20</v>
      </c>
      <c r="D15" s="1">
        <v>44397.536111111112</v>
      </c>
      <c r="E15" s="2">
        <v>0.57708333333333328</v>
      </c>
      <c r="F15" s="3">
        <v>4.0671296296296296E-2</v>
      </c>
      <c r="G15" t="s">
        <v>101</v>
      </c>
      <c r="I15" t="s">
        <v>222</v>
      </c>
      <c r="J15" t="s">
        <v>77</v>
      </c>
      <c r="N15" t="s">
        <v>104</v>
      </c>
      <c r="O15" t="s">
        <v>81</v>
      </c>
      <c r="P15" s="2">
        <v>0.53888888888888886</v>
      </c>
      <c r="Q15" t="s">
        <v>223</v>
      </c>
      <c r="S15" t="s">
        <v>200</v>
      </c>
      <c r="T15" t="s">
        <v>99</v>
      </c>
      <c r="U15" t="s">
        <v>224</v>
      </c>
      <c r="V15" t="s">
        <v>99</v>
      </c>
      <c r="W15" t="s">
        <v>88</v>
      </c>
      <c r="X15" t="s">
        <v>99</v>
      </c>
      <c r="Y15">
        <f>-(0.07 %)</f>
        <v>-7.000000000000001E-4</v>
      </c>
      <c r="Z15" t="s">
        <v>95</v>
      </c>
      <c r="AA15" t="s">
        <v>225</v>
      </c>
      <c r="AB15" t="s">
        <v>99</v>
      </c>
      <c r="AC15" t="s">
        <v>224</v>
      </c>
      <c r="AD15" t="s">
        <v>99</v>
      </c>
      <c r="AE15" t="s">
        <v>88</v>
      </c>
      <c r="AF15" t="s">
        <v>99</v>
      </c>
      <c r="AG15">
        <f>-(0.41 %)</f>
        <v>-4.0999999999999995E-3</v>
      </c>
      <c r="AH15" t="s">
        <v>95</v>
      </c>
      <c r="AI15" t="s">
        <v>96</v>
      </c>
      <c r="AJ15" t="s">
        <v>99</v>
      </c>
      <c r="AK15" t="s">
        <v>141</v>
      </c>
      <c r="AL15" t="s">
        <v>99</v>
      </c>
      <c r="AM15" t="s">
        <v>226</v>
      </c>
      <c r="AN15" t="s">
        <v>226</v>
      </c>
      <c r="AO15" t="s">
        <v>224</v>
      </c>
      <c r="AP15" t="s">
        <v>224</v>
      </c>
      <c r="AQ15" t="s">
        <v>89</v>
      </c>
      <c r="AR15" t="s">
        <v>89</v>
      </c>
      <c r="AS15" t="s">
        <v>95</v>
      </c>
      <c r="AT15" t="s">
        <v>95</v>
      </c>
      <c r="AU15" t="s">
        <v>126</v>
      </c>
      <c r="AV15" t="s">
        <v>126</v>
      </c>
      <c r="AW15" t="s">
        <v>143</v>
      </c>
      <c r="AX15" t="s">
        <v>143</v>
      </c>
      <c r="AY15" s="4">
        <v>0</v>
      </c>
      <c r="AZ15" s="4">
        <v>0.01</v>
      </c>
      <c r="BA15" s="4">
        <v>0.03</v>
      </c>
      <c r="BB15" s="4">
        <v>0.13</v>
      </c>
    </row>
    <row r="16" spans="1:54">
      <c r="A16" t="s">
        <v>227</v>
      </c>
      <c r="B16" t="s">
        <v>19</v>
      </c>
      <c r="C16" t="s">
        <v>20</v>
      </c>
      <c r="D16" s="1">
        <v>44397.536111111112</v>
      </c>
      <c r="E16" s="2">
        <v>0.57708333333333328</v>
      </c>
      <c r="F16" s="3">
        <v>4.0671296296296296E-2</v>
      </c>
      <c r="G16" t="s">
        <v>101</v>
      </c>
      <c r="I16" t="s">
        <v>228</v>
      </c>
      <c r="J16" t="s">
        <v>103</v>
      </c>
      <c r="N16" t="s">
        <v>104</v>
      </c>
      <c r="O16" t="s">
        <v>81</v>
      </c>
      <c r="P16" s="2">
        <v>0.53888888888888886</v>
      </c>
      <c r="Q16" t="s">
        <v>229</v>
      </c>
      <c r="S16" t="s">
        <v>131</v>
      </c>
      <c r="T16" t="s">
        <v>99</v>
      </c>
      <c r="U16" t="s">
        <v>230</v>
      </c>
      <c r="V16" t="s">
        <v>99</v>
      </c>
      <c r="W16" t="s">
        <v>88</v>
      </c>
      <c r="X16" t="s">
        <v>99</v>
      </c>
      <c r="Y16" t="s">
        <v>95</v>
      </c>
      <c r="Z16" t="s">
        <v>95</v>
      </c>
      <c r="AA16" t="s">
        <v>231</v>
      </c>
      <c r="AB16" t="s">
        <v>99</v>
      </c>
      <c r="AC16" t="s">
        <v>230</v>
      </c>
      <c r="AD16" t="s">
        <v>99</v>
      </c>
      <c r="AE16" t="s">
        <v>89</v>
      </c>
      <c r="AF16" t="s">
        <v>99</v>
      </c>
      <c r="AG16" t="s">
        <v>95</v>
      </c>
      <c r="AH16" t="s">
        <v>95</v>
      </c>
      <c r="AI16" t="s">
        <v>151</v>
      </c>
      <c r="AJ16" t="s">
        <v>99</v>
      </c>
      <c r="AK16" t="s">
        <v>165</v>
      </c>
      <c r="AL16" t="s">
        <v>99</v>
      </c>
      <c r="AM16" t="s">
        <v>232</v>
      </c>
      <c r="AN16" t="s">
        <v>232</v>
      </c>
      <c r="AO16" t="s">
        <v>230</v>
      </c>
      <c r="AP16" t="s">
        <v>230</v>
      </c>
      <c r="AQ16" t="s">
        <v>88</v>
      </c>
      <c r="AR16" t="s">
        <v>88</v>
      </c>
      <c r="AS16" t="s">
        <v>95</v>
      </c>
      <c r="AT16" t="s">
        <v>95</v>
      </c>
      <c r="AU16" t="s">
        <v>126</v>
      </c>
      <c r="AV16" t="s">
        <v>126</v>
      </c>
      <c r="AW16" t="s">
        <v>127</v>
      </c>
      <c r="AX16" t="s">
        <v>127</v>
      </c>
      <c r="AY16" s="4">
        <v>0</v>
      </c>
      <c r="AZ16" s="4">
        <v>0</v>
      </c>
      <c r="BA16" s="4">
        <v>0.01</v>
      </c>
      <c r="BB16" s="4">
        <v>0.17</v>
      </c>
    </row>
    <row r="17" spans="1:54">
      <c r="A17" t="s">
        <v>233</v>
      </c>
      <c r="B17" t="s">
        <v>19</v>
      </c>
      <c r="C17" t="s">
        <v>20</v>
      </c>
      <c r="D17" s="1">
        <v>44397.536111111112</v>
      </c>
      <c r="E17" s="2">
        <v>0.57708333333333328</v>
      </c>
      <c r="F17" s="3">
        <v>4.0671296296296296E-2</v>
      </c>
      <c r="G17" t="s">
        <v>101</v>
      </c>
      <c r="I17" t="s">
        <v>234</v>
      </c>
      <c r="J17" t="s">
        <v>103</v>
      </c>
      <c r="N17" t="s">
        <v>104</v>
      </c>
      <c r="O17" t="s">
        <v>81</v>
      </c>
      <c r="P17" s="2">
        <v>0.53888888888888886</v>
      </c>
      <c r="Q17" t="s">
        <v>235</v>
      </c>
      <c r="S17" t="s">
        <v>236</v>
      </c>
      <c r="T17" t="s">
        <v>99</v>
      </c>
      <c r="U17" t="s">
        <v>237</v>
      </c>
      <c r="V17" t="s">
        <v>99</v>
      </c>
      <c r="W17" t="s">
        <v>88</v>
      </c>
      <c r="X17" t="s">
        <v>99</v>
      </c>
      <c r="Y17">
        <f>-(0.73 %)</f>
        <v>-7.3000000000000001E-3</v>
      </c>
      <c r="Z17" t="s">
        <v>95</v>
      </c>
      <c r="AA17" t="s">
        <v>238</v>
      </c>
      <c r="AB17" t="s">
        <v>236</v>
      </c>
      <c r="AC17" t="s">
        <v>239</v>
      </c>
      <c r="AD17" t="s">
        <v>237</v>
      </c>
      <c r="AE17" t="s">
        <v>88</v>
      </c>
      <c r="AF17" t="s">
        <v>89</v>
      </c>
      <c r="AG17">
        <f>-(0.5 %)</f>
        <v>-5.0000000000000001E-3</v>
      </c>
      <c r="AH17" t="s">
        <v>95</v>
      </c>
      <c r="AI17" t="s">
        <v>151</v>
      </c>
      <c r="AJ17" t="s">
        <v>99</v>
      </c>
      <c r="AK17" t="s">
        <v>122</v>
      </c>
      <c r="AL17" t="s">
        <v>165</v>
      </c>
      <c r="AM17" t="s">
        <v>240</v>
      </c>
      <c r="AN17" t="s">
        <v>240</v>
      </c>
      <c r="AO17" t="s">
        <v>241</v>
      </c>
      <c r="AP17" t="s">
        <v>241</v>
      </c>
      <c r="AQ17" t="s">
        <v>89</v>
      </c>
      <c r="AR17" t="s">
        <v>89</v>
      </c>
      <c r="AS17" t="s">
        <v>95</v>
      </c>
      <c r="AT17" t="s">
        <v>95</v>
      </c>
      <c r="AU17" t="s">
        <v>126</v>
      </c>
      <c r="AV17" t="s">
        <v>126</v>
      </c>
      <c r="AW17" t="s">
        <v>127</v>
      </c>
      <c r="AX17" t="s">
        <v>127</v>
      </c>
      <c r="AY17" s="4">
        <v>0.02</v>
      </c>
      <c r="AZ17" s="4">
        <v>0.04</v>
      </c>
      <c r="BA17" s="4">
        <v>7.0000000000000007E-2</v>
      </c>
      <c r="BB17" s="4">
        <v>0.16</v>
      </c>
    </row>
    <row r="18" spans="1:54">
      <c r="A18" t="s">
        <v>242</v>
      </c>
      <c r="B18" t="s">
        <v>19</v>
      </c>
      <c r="C18" t="s">
        <v>20</v>
      </c>
      <c r="D18" s="1">
        <v>44397.536111111112</v>
      </c>
      <c r="E18" s="2">
        <v>0.57708333333333328</v>
      </c>
      <c r="F18" s="3">
        <v>4.0671296296296296E-2</v>
      </c>
      <c r="G18" t="s">
        <v>101</v>
      </c>
      <c r="I18" t="s">
        <v>243</v>
      </c>
      <c r="J18" t="s">
        <v>103</v>
      </c>
      <c r="N18" t="s">
        <v>104</v>
      </c>
      <c r="O18" t="s">
        <v>81</v>
      </c>
      <c r="P18" s="2">
        <v>0.5395833333333333</v>
      </c>
      <c r="Q18" t="s">
        <v>244</v>
      </c>
      <c r="S18" t="s">
        <v>200</v>
      </c>
      <c r="T18" t="s">
        <v>99</v>
      </c>
      <c r="U18" t="s">
        <v>245</v>
      </c>
      <c r="V18" t="s">
        <v>99</v>
      </c>
      <c r="W18" t="s">
        <v>94</v>
      </c>
      <c r="X18" t="s">
        <v>99</v>
      </c>
      <c r="Y18" t="s">
        <v>246</v>
      </c>
      <c r="Z18" t="s">
        <v>95</v>
      </c>
      <c r="AA18" t="s">
        <v>247</v>
      </c>
      <c r="AB18" t="s">
        <v>99</v>
      </c>
      <c r="AC18" t="s">
        <v>245</v>
      </c>
      <c r="AD18" t="s">
        <v>99</v>
      </c>
      <c r="AE18" t="s">
        <v>89</v>
      </c>
      <c r="AF18" t="s">
        <v>99</v>
      </c>
      <c r="AG18">
        <f>-(0.09 %)</f>
        <v>-8.9999999999999998E-4</v>
      </c>
      <c r="AH18" t="s">
        <v>95</v>
      </c>
      <c r="AI18" t="s">
        <v>96</v>
      </c>
      <c r="AJ18" t="s">
        <v>99</v>
      </c>
      <c r="AK18" t="s">
        <v>165</v>
      </c>
      <c r="AL18" t="s">
        <v>99</v>
      </c>
      <c r="AM18" t="s">
        <v>248</v>
      </c>
      <c r="AN18" t="s">
        <v>248</v>
      </c>
      <c r="AO18" t="s">
        <v>245</v>
      </c>
      <c r="AP18" t="s">
        <v>245</v>
      </c>
      <c r="AQ18" t="s">
        <v>89</v>
      </c>
      <c r="AR18" t="s">
        <v>89</v>
      </c>
      <c r="AS18" t="s">
        <v>95</v>
      </c>
      <c r="AT18" t="s">
        <v>95</v>
      </c>
      <c r="AU18" t="s">
        <v>126</v>
      </c>
      <c r="AV18" t="s">
        <v>126</v>
      </c>
      <c r="AW18" t="s">
        <v>127</v>
      </c>
      <c r="AX18" t="s">
        <v>127</v>
      </c>
      <c r="AY18" s="4">
        <v>0.01</v>
      </c>
      <c r="AZ18" s="4">
        <v>0.02</v>
      </c>
      <c r="BA18" s="4">
        <v>0.04</v>
      </c>
      <c r="BB18" s="4">
        <v>0.16</v>
      </c>
    </row>
    <row r="19" spans="1:54">
      <c r="A19" t="s">
        <v>249</v>
      </c>
      <c r="B19" t="s">
        <v>19</v>
      </c>
      <c r="C19" t="s">
        <v>20</v>
      </c>
      <c r="D19" s="1">
        <v>44397.536111111112</v>
      </c>
      <c r="E19" s="2">
        <v>0.57708333333333328</v>
      </c>
      <c r="F19" s="3">
        <v>4.0671296296296296E-2</v>
      </c>
      <c r="G19" t="s">
        <v>101</v>
      </c>
      <c r="I19" t="s">
        <v>250</v>
      </c>
      <c r="J19" t="s">
        <v>103</v>
      </c>
      <c r="N19" t="s">
        <v>104</v>
      </c>
      <c r="O19" t="s">
        <v>81</v>
      </c>
      <c r="P19" s="2">
        <v>0.5395833333333333</v>
      </c>
      <c r="Q19" t="s">
        <v>251</v>
      </c>
      <c r="S19" t="s">
        <v>252</v>
      </c>
      <c r="T19" t="s">
        <v>99</v>
      </c>
      <c r="U19" t="s">
        <v>253</v>
      </c>
      <c r="V19" t="s">
        <v>99</v>
      </c>
      <c r="W19" t="s">
        <v>89</v>
      </c>
      <c r="X19" t="s">
        <v>99</v>
      </c>
      <c r="Y19">
        <f>-(0.39 %)</f>
        <v>-3.9000000000000003E-3</v>
      </c>
      <c r="Z19" t="s">
        <v>95</v>
      </c>
      <c r="AA19" t="s">
        <v>254</v>
      </c>
      <c r="AB19" t="s">
        <v>99</v>
      </c>
      <c r="AC19" t="s">
        <v>255</v>
      </c>
      <c r="AD19" t="s">
        <v>99</v>
      </c>
      <c r="AE19" t="s">
        <v>89</v>
      </c>
      <c r="AF19" t="s">
        <v>99</v>
      </c>
      <c r="AG19">
        <f>-(0.4 %)</f>
        <v>-4.0000000000000001E-3</v>
      </c>
      <c r="AH19" t="s">
        <v>95</v>
      </c>
      <c r="AI19" t="s">
        <v>121</v>
      </c>
      <c r="AJ19" t="s">
        <v>99</v>
      </c>
      <c r="AK19" t="s">
        <v>165</v>
      </c>
      <c r="AL19" t="s">
        <v>99</v>
      </c>
      <c r="AM19" t="s">
        <v>195</v>
      </c>
      <c r="AN19" t="s">
        <v>195</v>
      </c>
      <c r="AO19" t="s">
        <v>256</v>
      </c>
      <c r="AP19" t="s">
        <v>256</v>
      </c>
      <c r="AQ19" t="s">
        <v>89</v>
      </c>
      <c r="AR19" t="s">
        <v>89</v>
      </c>
      <c r="AS19" t="s">
        <v>95</v>
      </c>
      <c r="AT19" t="s">
        <v>95</v>
      </c>
      <c r="AU19" t="s">
        <v>126</v>
      </c>
      <c r="AV19" t="s">
        <v>126</v>
      </c>
      <c r="AW19" t="s">
        <v>143</v>
      </c>
      <c r="AX19" t="s">
        <v>143</v>
      </c>
      <c r="AY19" s="4">
        <v>0</v>
      </c>
      <c r="AZ19" s="4">
        <v>0</v>
      </c>
      <c r="BA19" s="4">
        <v>0.02</v>
      </c>
      <c r="BB19" s="4">
        <v>0.11</v>
      </c>
    </row>
    <row r="20" spans="1:54">
      <c r="A20" t="s">
        <v>257</v>
      </c>
      <c r="B20" t="s">
        <v>19</v>
      </c>
      <c r="C20" t="s">
        <v>20</v>
      </c>
      <c r="D20" s="1">
        <v>44397.536111111112</v>
      </c>
      <c r="E20" s="2">
        <v>0.57708333333333328</v>
      </c>
      <c r="F20" s="3">
        <v>4.0671296296296296E-2</v>
      </c>
      <c r="G20" t="s">
        <v>101</v>
      </c>
      <c r="I20" t="s">
        <v>258</v>
      </c>
      <c r="J20" t="s">
        <v>103</v>
      </c>
      <c r="N20" t="s">
        <v>104</v>
      </c>
      <c r="O20" t="s">
        <v>81</v>
      </c>
      <c r="P20" s="2">
        <v>0.5395833333333333</v>
      </c>
      <c r="Q20" t="s">
        <v>259</v>
      </c>
      <c r="S20" t="s">
        <v>99</v>
      </c>
      <c r="T20" t="s">
        <v>99</v>
      </c>
      <c r="U20" t="s">
        <v>99</v>
      </c>
      <c r="V20" t="s">
        <v>99</v>
      </c>
      <c r="W20" t="s">
        <v>99</v>
      </c>
      <c r="X20" t="s">
        <v>99</v>
      </c>
      <c r="Y20" t="s">
        <v>95</v>
      </c>
      <c r="Z20" t="s">
        <v>95</v>
      </c>
      <c r="AA20" t="s">
        <v>260</v>
      </c>
      <c r="AB20" t="s">
        <v>261</v>
      </c>
      <c r="AC20" t="s">
        <v>117</v>
      </c>
      <c r="AD20" t="s">
        <v>262</v>
      </c>
      <c r="AE20" t="s">
        <v>263</v>
      </c>
      <c r="AF20" t="s">
        <v>264</v>
      </c>
      <c r="AG20" t="s">
        <v>95</v>
      </c>
      <c r="AH20" t="s">
        <v>265</v>
      </c>
      <c r="AI20" t="s">
        <v>99</v>
      </c>
      <c r="AJ20" t="s">
        <v>99</v>
      </c>
      <c r="AK20" t="s">
        <v>99</v>
      </c>
      <c r="AL20" t="s">
        <v>99</v>
      </c>
      <c r="AM20" t="s">
        <v>99</v>
      </c>
      <c r="AN20" t="s">
        <v>99</v>
      </c>
      <c r="AO20" t="s">
        <v>99</v>
      </c>
      <c r="AP20" t="s">
        <v>99</v>
      </c>
      <c r="AQ20" t="s">
        <v>99</v>
      </c>
      <c r="AR20" t="s">
        <v>99</v>
      </c>
      <c r="AS20" t="s">
        <v>95</v>
      </c>
      <c r="AT20" t="s">
        <v>95</v>
      </c>
      <c r="AU20" t="s">
        <v>99</v>
      </c>
      <c r="AV20" t="s">
        <v>99</v>
      </c>
      <c r="AW20" t="s">
        <v>99</v>
      </c>
      <c r="AX20" t="s">
        <v>99</v>
      </c>
      <c r="AY20" s="4">
        <v>0</v>
      </c>
      <c r="AZ20" s="4">
        <v>0</v>
      </c>
      <c r="BA20" s="4">
        <v>0</v>
      </c>
      <c r="BB20" s="4">
        <v>0</v>
      </c>
    </row>
    <row r="21" spans="1:54">
      <c r="A21" t="s">
        <v>266</v>
      </c>
      <c r="B21" t="s">
        <v>19</v>
      </c>
      <c r="C21" t="s">
        <v>20</v>
      </c>
      <c r="D21" s="1">
        <v>44397.536111111112</v>
      </c>
      <c r="E21" s="2">
        <v>0.57708333333333328</v>
      </c>
      <c r="F21" s="3">
        <v>4.0671296296296296E-2</v>
      </c>
      <c r="G21" t="s">
        <v>101</v>
      </c>
      <c r="I21" t="s">
        <v>267</v>
      </c>
      <c r="J21" t="s">
        <v>77</v>
      </c>
      <c r="N21" t="s">
        <v>104</v>
      </c>
      <c r="O21" t="s">
        <v>81</v>
      </c>
      <c r="P21" s="2">
        <v>0.54027777777777775</v>
      </c>
      <c r="Q21" t="s">
        <v>268</v>
      </c>
      <c r="S21" t="s">
        <v>200</v>
      </c>
      <c r="T21" t="s">
        <v>269</v>
      </c>
      <c r="U21" t="s">
        <v>148</v>
      </c>
      <c r="V21" t="s">
        <v>181</v>
      </c>
      <c r="W21" t="s">
        <v>88</v>
      </c>
      <c r="X21" t="s">
        <v>88</v>
      </c>
      <c r="Y21" t="s">
        <v>270</v>
      </c>
      <c r="Z21" t="s">
        <v>95</v>
      </c>
      <c r="AA21" t="s">
        <v>271</v>
      </c>
      <c r="AB21" t="s">
        <v>272</v>
      </c>
      <c r="AC21" t="s">
        <v>133</v>
      </c>
      <c r="AD21" t="s">
        <v>158</v>
      </c>
      <c r="AE21" t="s">
        <v>88</v>
      </c>
      <c r="AF21" t="s">
        <v>89</v>
      </c>
      <c r="AG21" t="s">
        <v>273</v>
      </c>
      <c r="AH21" t="s">
        <v>95</v>
      </c>
      <c r="AI21" t="s">
        <v>121</v>
      </c>
      <c r="AJ21" t="s">
        <v>121</v>
      </c>
      <c r="AK21" t="s">
        <v>122</v>
      </c>
      <c r="AL21" t="s">
        <v>141</v>
      </c>
      <c r="AM21" t="s">
        <v>274</v>
      </c>
      <c r="AN21" t="s">
        <v>274</v>
      </c>
      <c r="AO21" t="s">
        <v>133</v>
      </c>
      <c r="AP21" t="s">
        <v>133</v>
      </c>
      <c r="AQ21" t="s">
        <v>89</v>
      </c>
      <c r="AR21" t="s">
        <v>89</v>
      </c>
      <c r="AS21" t="s">
        <v>95</v>
      </c>
      <c r="AT21" t="s">
        <v>95</v>
      </c>
      <c r="AU21" t="s">
        <v>126</v>
      </c>
      <c r="AV21" t="s">
        <v>126</v>
      </c>
      <c r="AW21" t="s">
        <v>143</v>
      </c>
      <c r="AX21" t="s">
        <v>143</v>
      </c>
      <c r="AY21" s="4">
        <v>0.05</v>
      </c>
      <c r="AZ21" s="4">
        <v>0.06</v>
      </c>
      <c r="BA21" s="4">
        <v>0.1</v>
      </c>
      <c r="BB21" s="4">
        <v>0.39</v>
      </c>
    </row>
    <row r="22" spans="1:54">
      <c r="A22" t="s">
        <v>257</v>
      </c>
      <c r="B22" t="s">
        <v>19</v>
      </c>
      <c r="C22" t="s">
        <v>20</v>
      </c>
      <c r="D22" s="1">
        <v>44397.536111111112</v>
      </c>
      <c r="E22" s="2">
        <v>0.57708333333333328</v>
      </c>
      <c r="F22" s="3">
        <v>4.0671296296296296E-2</v>
      </c>
      <c r="G22" t="s">
        <v>101</v>
      </c>
      <c r="I22" t="s">
        <v>258</v>
      </c>
      <c r="J22" t="s">
        <v>103</v>
      </c>
      <c r="N22" t="s">
        <v>104</v>
      </c>
      <c r="O22" t="s">
        <v>81</v>
      </c>
      <c r="P22" s="2">
        <v>0.54027777777777775</v>
      </c>
      <c r="Q22" t="s">
        <v>275</v>
      </c>
      <c r="S22" t="s">
        <v>200</v>
      </c>
      <c r="T22" t="s">
        <v>276</v>
      </c>
      <c r="U22" t="s">
        <v>110</v>
      </c>
      <c r="V22" t="s">
        <v>277</v>
      </c>
      <c r="W22" t="s">
        <v>89</v>
      </c>
      <c r="X22" t="s">
        <v>89</v>
      </c>
      <c r="Y22">
        <f>-(0.23 %)</f>
        <v>-2.3E-3</v>
      </c>
      <c r="Z22" t="s">
        <v>278</v>
      </c>
      <c r="AA22" t="s">
        <v>279</v>
      </c>
      <c r="AB22" t="s">
        <v>84</v>
      </c>
      <c r="AC22" t="s">
        <v>280</v>
      </c>
      <c r="AD22" t="s">
        <v>281</v>
      </c>
      <c r="AE22" t="s">
        <v>88</v>
      </c>
      <c r="AF22" t="s">
        <v>94</v>
      </c>
      <c r="AG22" t="s">
        <v>282</v>
      </c>
      <c r="AH22" t="s">
        <v>283</v>
      </c>
      <c r="AI22" t="s">
        <v>151</v>
      </c>
      <c r="AJ22" t="s">
        <v>121</v>
      </c>
      <c r="AK22" t="s">
        <v>165</v>
      </c>
      <c r="AL22" t="s">
        <v>141</v>
      </c>
      <c r="AM22" t="s">
        <v>284</v>
      </c>
      <c r="AN22" t="s">
        <v>284</v>
      </c>
      <c r="AO22" t="s">
        <v>117</v>
      </c>
      <c r="AP22" t="s">
        <v>117</v>
      </c>
      <c r="AQ22" t="s">
        <v>89</v>
      </c>
      <c r="AR22" t="s">
        <v>89</v>
      </c>
      <c r="AS22" t="s">
        <v>95</v>
      </c>
      <c r="AT22" t="s">
        <v>95</v>
      </c>
      <c r="AU22" t="s">
        <v>126</v>
      </c>
      <c r="AV22" t="s">
        <v>126</v>
      </c>
      <c r="AW22" t="s">
        <v>143</v>
      </c>
      <c r="AX22" t="s">
        <v>143</v>
      </c>
      <c r="AY22" s="4">
        <v>0.08</v>
      </c>
      <c r="AZ22" s="4">
        <v>0.09</v>
      </c>
      <c r="BA22" s="4">
        <v>0.12</v>
      </c>
      <c r="BB22" s="4">
        <v>0.26</v>
      </c>
    </row>
    <row r="23" spans="1:54">
      <c r="A23" t="s">
        <v>285</v>
      </c>
      <c r="B23" t="s">
        <v>19</v>
      </c>
      <c r="C23" t="s">
        <v>20</v>
      </c>
      <c r="D23" s="1">
        <v>44397.536111111112</v>
      </c>
      <c r="E23" s="2">
        <v>0.57708333333333328</v>
      </c>
      <c r="F23" s="3">
        <v>4.0671296296296296E-2</v>
      </c>
      <c r="G23" t="s">
        <v>101</v>
      </c>
      <c r="I23" t="s">
        <v>286</v>
      </c>
      <c r="J23" t="s">
        <v>103</v>
      </c>
      <c r="N23" t="s">
        <v>104</v>
      </c>
      <c r="O23" t="s">
        <v>81</v>
      </c>
      <c r="P23" s="2">
        <v>0.54027777777777775</v>
      </c>
      <c r="Q23" t="s">
        <v>287</v>
      </c>
      <c r="S23" t="s">
        <v>131</v>
      </c>
      <c r="T23" t="s">
        <v>288</v>
      </c>
      <c r="U23" t="s">
        <v>289</v>
      </c>
      <c r="V23" t="s">
        <v>290</v>
      </c>
      <c r="W23" t="s">
        <v>89</v>
      </c>
      <c r="X23" t="s">
        <v>94</v>
      </c>
      <c r="Y23">
        <f>-(0.04 %)</f>
        <v>-4.0000000000000002E-4</v>
      </c>
      <c r="Z23" t="s">
        <v>291</v>
      </c>
      <c r="AA23" t="s">
        <v>292</v>
      </c>
      <c r="AB23" t="s">
        <v>293</v>
      </c>
      <c r="AC23" t="s">
        <v>245</v>
      </c>
      <c r="AD23" t="s">
        <v>148</v>
      </c>
      <c r="AE23" t="s">
        <v>94</v>
      </c>
      <c r="AF23" t="s">
        <v>94</v>
      </c>
      <c r="AG23">
        <f>-(0.08 %)</f>
        <v>-8.0000000000000004E-4</v>
      </c>
      <c r="AH23" t="s">
        <v>294</v>
      </c>
      <c r="AI23" t="s">
        <v>121</v>
      </c>
      <c r="AJ23" t="s">
        <v>121</v>
      </c>
      <c r="AK23" t="s">
        <v>165</v>
      </c>
      <c r="AL23" t="s">
        <v>141</v>
      </c>
      <c r="AM23" t="s">
        <v>274</v>
      </c>
      <c r="AN23" t="s">
        <v>274</v>
      </c>
      <c r="AO23" t="s">
        <v>245</v>
      </c>
      <c r="AP23" t="s">
        <v>245</v>
      </c>
      <c r="AQ23" t="s">
        <v>89</v>
      </c>
      <c r="AR23" t="s">
        <v>89</v>
      </c>
      <c r="AS23" t="s">
        <v>95</v>
      </c>
      <c r="AT23" t="s">
        <v>95</v>
      </c>
      <c r="AU23" t="s">
        <v>126</v>
      </c>
      <c r="AV23" t="s">
        <v>126</v>
      </c>
      <c r="AW23" t="s">
        <v>143</v>
      </c>
      <c r="AX23" t="s">
        <v>143</v>
      </c>
      <c r="AY23" s="4">
        <v>0.14000000000000001</v>
      </c>
      <c r="AZ23" s="4">
        <v>0.16</v>
      </c>
      <c r="BA23" s="4">
        <v>0.2</v>
      </c>
      <c r="BB23" s="4">
        <v>0.47</v>
      </c>
    </row>
    <row r="24" spans="1:54">
      <c r="A24" t="s">
        <v>295</v>
      </c>
      <c r="B24" t="s">
        <v>19</v>
      </c>
      <c r="C24" t="s">
        <v>20</v>
      </c>
      <c r="D24" s="1">
        <v>44397.536111111112</v>
      </c>
      <c r="E24" s="2">
        <v>0.57708333333333328</v>
      </c>
      <c r="F24" s="3">
        <v>4.0671296296296296E-2</v>
      </c>
      <c r="G24" t="s">
        <v>101</v>
      </c>
      <c r="I24" t="s">
        <v>296</v>
      </c>
      <c r="J24" t="s">
        <v>103</v>
      </c>
      <c r="N24" t="s">
        <v>104</v>
      </c>
      <c r="O24" t="s">
        <v>81</v>
      </c>
      <c r="P24" s="2">
        <v>0.54027777777777775</v>
      </c>
      <c r="Q24" t="s">
        <v>297</v>
      </c>
      <c r="S24" t="s">
        <v>252</v>
      </c>
      <c r="T24" t="s">
        <v>99</v>
      </c>
      <c r="U24" t="s">
        <v>298</v>
      </c>
      <c r="V24" t="s">
        <v>99</v>
      </c>
      <c r="W24" t="s">
        <v>188</v>
      </c>
      <c r="X24" t="s">
        <v>99</v>
      </c>
      <c r="Y24" t="s">
        <v>299</v>
      </c>
      <c r="Z24" t="s">
        <v>95</v>
      </c>
      <c r="AA24" t="s">
        <v>300</v>
      </c>
      <c r="AB24" t="s">
        <v>99</v>
      </c>
      <c r="AC24" t="s">
        <v>301</v>
      </c>
      <c r="AD24" t="s">
        <v>99</v>
      </c>
      <c r="AE24" t="s">
        <v>89</v>
      </c>
      <c r="AF24" t="s">
        <v>99</v>
      </c>
      <c r="AG24" t="s">
        <v>302</v>
      </c>
      <c r="AH24" t="s">
        <v>95</v>
      </c>
      <c r="AI24" t="s">
        <v>151</v>
      </c>
      <c r="AJ24" t="s">
        <v>99</v>
      </c>
      <c r="AK24" t="s">
        <v>165</v>
      </c>
      <c r="AL24" t="s">
        <v>99</v>
      </c>
      <c r="AM24" t="s">
        <v>240</v>
      </c>
      <c r="AN24" t="s">
        <v>240</v>
      </c>
      <c r="AO24" t="s">
        <v>115</v>
      </c>
      <c r="AP24" t="s">
        <v>115</v>
      </c>
      <c r="AQ24" t="s">
        <v>188</v>
      </c>
      <c r="AR24" t="s">
        <v>188</v>
      </c>
      <c r="AS24" t="s">
        <v>95</v>
      </c>
      <c r="AT24" t="s">
        <v>95</v>
      </c>
      <c r="AU24" t="s">
        <v>126</v>
      </c>
      <c r="AV24" t="s">
        <v>126</v>
      </c>
      <c r="AW24" t="s">
        <v>127</v>
      </c>
      <c r="AX24" t="s">
        <v>127</v>
      </c>
      <c r="AY24" s="4">
        <v>0.03</v>
      </c>
      <c r="AZ24" s="4">
        <v>0.04</v>
      </c>
      <c r="BA24" s="4">
        <v>0.05</v>
      </c>
      <c r="BB24" s="4">
        <v>0.23</v>
      </c>
    </row>
    <row r="25" spans="1:54">
      <c r="A25" t="s">
        <v>303</v>
      </c>
      <c r="B25" t="s">
        <v>19</v>
      </c>
      <c r="C25" t="s">
        <v>20</v>
      </c>
      <c r="D25" s="1">
        <v>44397.536111111112</v>
      </c>
      <c r="E25" s="2">
        <v>0.57708333333333328</v>
      </c>
      <c r="F25" s="3">
        <v>4.0671296296296296E-2</v>
      </c>
      <c r="G25" t="s">
        <v>101</v>
      </c>
      <c r="I25" t="s">
        <v>304</v>
      </c>
      <c r="J25" t="s">
        <v>77</v>
      </c>
      <c r="N25" t="s">
        <v>104</v>
      </c>
      <c r="O25" t="s">
        <v>81</v>
      </c>
      <c r="P25" s="2">
        <v>0.54097222222222219</v>
      </c>
      <c r="Q25" t="s">
        <v>305</v>
      </c>
      <c r="S25" t="s">
        <v>306</v>
      </c>
      <c r="T25" t="s">
        <v>99</v>
      </c>
      <c r="U25" t="s">
        <v>255</v>
      </c>
      <c r="V25" t="s">
        <v>99</v>
      </c>
      <c r="W25" t="s">
        <v>307</v>
      </c>
      <c r="X25" t="s">
        <v>99</v>
      </c>
      <c r="Y25" t="s">
        <v>95</v>
      </c>
      <c r="Z25" t="s">
        <v>95</v>
      </c>
      <c r="AA25" t="s">
        <v>308</v>
      </c>
      <c r="AB25" t="s">
        <v>309</v>
      </c>
      <c r="AC25" t="s">
        <v>256</v>
      </c>
      <c r="AD25" t="s">
        <v>310</v>
      </c>
      <c r="AE25" t="s">
        <v>88</v>
      </c>
      <c r="AF25" t="s">
        <v>160</v>
      </c>
      <c r="AG25" t="s">
        <v>95</v>
      </c>
      <c r="AH25" t="s">
        <v>95</v>
      </c>
      <c r="AI25" t="s">
        <v>151</v>
      </c>
      <c r="AJ25" t="s">
        <v>121</v>
      </c>
      <c r="AK25" t="s">
        <v>165</v>
      </c>
      <c r="AL25" t="s">
        <v>311</v>
      </c>
      <c r="AM25" t="s">
        <v>312</v>
      </c>
      <c r="AN25" t="s">
        <v>312</v>
      </c>
      <c r="AO25" t="s">
        <v>255</v>
      </c>
      <c r="AP25" t="s">
        <v>255</v>
      </c>
      <c r="AQ25" t="s">
        <v>313</v>
      </c>
      <c r="AR25" t="s">
        <v>313</v>
      </c>
      <c r="AS25" t="s">
        <v>95</v>
      </c>
      <c r="AT25" t="s">
        <v>95</v>
      </c>
      <c r="AU25" t="s">
        <v>126</v>
      </c>
      <c r="AV25" t="s">
        <v>126</v>
      </c>
      <c r="AW25" t="s">
        <v>143</v>
      </c>
      <c r="AX25" t="s">
        <v>143</v>
      </c>
      <c r="AY25" s="4">
        <v>0.01</v>
      </c>
      <c r="AZ25" s="4">
        <v>0.02</v>
      </c>
      <c r="BA25" s="4">
        <v>0.04</v>
      </c>
      <c r="BB25" s="4">
        <v>0.11</v>
      </c>
    </row>
    <row r="26" spans="1:54">
      <c r="A26" t="s">
        <v>314</v>
      </c>
      <c r="B26" t="s">
        <v>19</v>
      </c>
      <c r="C26" t="s">
        <v>20</v>
      </c>
      <c r="D26" s="1">
        <v>44397.536111111112</v>
      </c>
      <c r="E26" s="2">
        <v>0.57708333333333328</v>
      </c>
      <c r="F26" s="3">
        <v>4.0671296296296296E-2</v>
      </c>
      <c r="G26" t="s">
        <v>101</v>
      </c>
      <c r="I26" t="s">
        <v>315</v>
      </c>
      <c r="J26" t="s">
        <v>77</v>
      </c>
      <c r="N26" t="s">
        <v>104</v>
      </c>
      <c r="O26" t="s">
        <v>81</v>
      </c>
      <c r="P26" s="2">
        <v>0.54097222222222219</v>
      </c>
      <c r="Q26" t="s">
        <v>316</v>
      </c>
      <c r="S26" t="s">
        <v>156</v>
      </c>
      <c r="T26" t="s">
        <v>317</v>
      </c>
      <c r="U26" t="s">
        <v>133</v>
      </c>
      <c r="V26" t="s">
        <v>158</v>
      </c>
      <c r="W26" t="s">
        <v>88</v>
      </c>
      <c r="X26" t="s">
        <v>307</v>
      </c>
      <c r="Y26">
        <f>-(0.14 %)</f>
        <v>-1.4000000000000002E-3</v>
      </c>
      <c r="Z26" t="s">
        <v>95</v>
      </c>
      <c r="AA26" t="s">
        <v>318</v>
      </c>
      <c r="AB26" t="s">
        <v>319</v>
      </c>
      <c r="AC26" t="s">
        <v>133</v>
      </c>
      <c r="AD26" t="s">
        <v>167</v>
      </c>
      <c r="AE26" t="s">
        <v>89</v>
      </c>
      <c r="AF26" t="s">
        <v>89</v>
      </c>
      <c r="AG26" t="s">
        <v>320</v>
      </c>
      <c r="AH26" t="s">
        <v>95</v>
      </c>
      <c r="AI26" t="s">
        <v>151</v>
      </c>
      <c r="AJ26" t="s">
        <v>99</v>
      </c>
      <c r="AK26" t="s">
        <v>122</v>
      </c>
      <c r="AL26" t="s">
        <v>141</v>
      </c>
      <c r="AM26" t="s">
        <v>321</v>
      </c>
      <c r="AN26" t="s">
        <v>321</v>
      </c>
      <c r="AO26" t="s">
        <v>133</v>
      </c>
      <c r="AP26" t="s">
        <v>133</v>
      </c>
      <c r="AQ26" t="s">
        <v>89</v>
      </c>
      <c r="AR26" t="s">
        <v>89</v>
      </c>
      <c r="AS26" t="s">
        <v>95</v>
      </c>
      <c r="AT26" t="s">
        <v>95</v>
      </c>
      <c r="AU26" t="s">
        <v>126</v>
      </c>
      <c r="AV26" t="s">
        <v>126</v>
      </c>
      <c r="AW26" t="s">
        <v>143</v>
      </c>
      <c r="AX26" t="s">
        <v>143</v>
      </c>
      <c r="AY26" s="4">
        <v>0.04</v>
      </c>
      <c r="AZ26" s="4">
        <v>0.06</v>
      </c>
      <c r="BA26" s="4">
        <v>0.09</v>
      </c>
      <c r="BB26" s="4">
        <v>0.2</v>
      </c>
    </row>
    <row r="27" spans="1:54">
      <c r="A27" t="s">
        <v>322</v>
      </c>
      <c r="B27" t="s">
        <v>19</v>
      </c>
      <c r="C27" t="s">
        <v>20</v>
      </c>
      <c r="D27" s="1">
        <v>44397.536111111112</v>
      </c>
      <c r="E27" s="2">
        <v>0.57708333333333328</v>
      </c>
      <c r="F27" s="3">
        <v>4.0671296296296296E-2</v>
      </c>
      <c r="G27" t="s">
        <v>101</v>
      </c>
      <c r="I27" t="s">
        <v>169</v>
      </c>
      <c r="J27" t="s">
        <v>323</v>
      </c>
      <c r="N27" t="s">
        <v>104</v>
      </c>
      <c r="O27" t="s">
        <v>81</v>
      </c>
      <c r="P27" s="2">
        <v>0.54097222222222219</v>
      </c>
      <c r="Q27" t="s">
        <v>324</v>
      </c>
      <c r="S27" t="s">
        <v>325</v>
      </c>
      <c r="T27" t="s">
        <v>99</v>
      </c>
      <c r="U27" t="s">
        <v>326</v>
      </c>
      <c r="V27" t="s">
        <v>99</v>
      </c>
      <c r="W27" t="s">
        <v>160</v>
      </c>
      <c r="X27" t="s">
        <v>99</v>
      </c>
      <c r="Y27" t="s">
        <v>95</v>
      </c>
      <c r="Z27" t="s">
        <v>95</v>
      </c>
      <c r="AA27" t="s">
        <v>327</v>
      </c>
      <c r="AB27" t="s">
        <v>99</v>
      </c>
      <c r="AC27" t="s">
        <v>328</v>
      </c>
      <c r="AD27" t="s">
        <v>99</v>
      </c>
      <c r="AE27" t="s">
        <v>160</v>
      </c>
      <c r="AF27" t="s">
        <v>99</v>
      </c>
      <c r="AG27" t="s">
        <v>95</v>
      </c>
      <c r="AH27" t="s">
        <v>95</v>
      </c>
      <c r="AI27" t="s">
        <v>151</v>
      </c>
      <c r="AJ27" t="s">
        <v>99</v>
      </c>
      <c r="AK27" t="s">
        <v>165</v>
      </c>
      <c r="AL27" t="s">
        <v>99</v>
      </c>
      <c r="AM27" t="s">
        <v>329</v>
      </c>
      <c r="AN27" t="s">
        <v>329</v>
      </c>
      <c r="AO27" t="s">
        <v>330</v>
      </c>
      <c r="AP27" t="s">
        <v>330</v>
      </c>
      <c r="AQ27" t="s">
        <v>163</v>
      </c>
      <c r="AR27" t="s">
        <v>163</v>
      </c>
      <c r="AS27" t="s">
        <v>95</v>
      </c>
      <c r="AT27" t="s">
        <v>95</v>
      </c>
      <c r="AU27" t="s">
        <v>126</v>
      </c>
      <c r="AV27" t="s">
        <v>126</v>
      </c>
      <c r="AW27" t="s">
        <v>99</v>
      </c>
      <c r="AX27" t="s">
        <v>99</v>
      </c>
      <c r="AY27" s="4">
        <v>0.04</v>
      </c>
      <c r="AZ27" s="4">
        <v>0.08</v>
      </c>
      <c r="BA27" s="4">
        <v>0.09</v>
      </c>
      <c r="BB27" s="4">
        <v>0.26</v>
      </c>
    </row>
    <row r="28" spans="1:54">
      <c r="A28" t="s">
        <v>331</v>
      </c>
      <c r="B28" t="s">
        <v>19</v>
      </c>
      <c r="C28" t="s">
        <v>20</v>
      </c>
      <c r="D28" s="1">
        <v>44397.536111111112</v>
      </c>
      <c r="E28" s="2">
        <v>0.57708333333333328</v>
      </c>
      <c r="F28" s="3">
        <v>4.0671296296296296E-2</v>
      </c>
      <c r="G28" t="s">
        <v>101</v>
      </c>
      <c r="I28" t="s">
        <v>332</v>
      </c>
      <c r="J28" t="s">
        <v>103</v>
      </c>
      <c r="N28" t="s">
        <v>104</v>
      </c>
      <c r="O28" t="s">
        <v>81</v>
      </c>
      <c r="P28" s="2">
        <v>0.54097222222222219</v>
      </c>
      <c r="Q28" t="s">
        <v>333</v>
      </c>
      <c r="S28" t="s">
        <v>252</v>
      </c>
      <c r="T28" t="s">
        <v>334</v>
      </c>
      <c r="U28" t="s">
        <v>149</v>
      </c>
      <c r="V28" t="s">
        <v>217</v>
      </c>
      <c r="W28" t="s">
        <v>188</v>
      </c>
      <c r="X28" t="s">
        <v>160</v>
      </c>
      <c r="Y28" t="s">
        <v>335</v>
      </c>
      <c r="Z28" t="s">
        <v>95</v>
      </c>
      <c r="AA28" t="s">
        <v>336</v>
      </c>
      <c r="AB28" t="s">
        <v>337</v>
      </c>
      <c r="AC28" t="s">
        <v>149</v>
      </c>
      <c r="AD28" t="s">
        <v>338</v>
      </c>
      <c r="AE28" t="s">
        <v>163</v>
      </c>
      <c r="AF28" t="s">
        <v>163</v>
      </c>
      <c r="AG28" t="s">
        <v>339</v>
      </c>
      <c r="AH28" t="s">
        <v>95</v>
      </c>
      <c r="AI28" t="s">
        <v>151</v>
      </c>
      <c r="AJ28" t="s">
        <v>99</v>
      </c>
      <c r="AK28" t="s">
        <v>122</v>
      </c>
      <c r="AL28" t="s">
        <v>340</v>
      </c>
      <c r="AM28" t="s">
        <v>341</v>
      </c>
      <c r="AN28" t="s">
        <v>341</v>
      </c>
      <c r="AO28" t="s">
        <v>134</v>
      </c>
      <c r="AP28" t="s">
        <v>134</v>
      </c>
      <c r="AQ28" t="s">
        <v>177</v>
      </c>
      <c r="AR28" t="s">
        <v>177</v>
      </c>
      <c r="AS28" t="s">
        <v>95</v>
      </c>
      <c r="AT28" t="s">
        <v>95</v>
      </c>
      <c r="AU28" t="s">
        <v>126</v>
      </c>
      <c r="AV28" t="s">
        <v>126</v>
      </c>
      <c r="AW28" t="s">
        <v>143</v>
      </c>
      <c r="AX28" t="s">
        <v>143</v>
      </c>
      <c r="AY28" s="4">
        <v>0.04</v>
      </c>
      <c r="AZ28" s="4">
        <v>0.06</v>
      </c>
      <c r="BA28" s="4">
        <v>0.08</v>
      </c>
      <c r="BB28" s="4">
        <v>0.4</v>
      </c>
    </row>
    <row r="29" spans="1:54">
      <c r="A29" t="s">
        <v>342</v>
      </c>
      <c r="B29" t="s">
        <v>19</v>
      </c>
      <c r="C29" t="s">
        <v>20</v>
      </c>
      <c r="D29" s="1">
        <v>44397.536111111112</v>
      </c>
      <c r="E29" s="2">
        <v>0.57708333333333328</v>
      </c>
      <c r="F29" s="3">
        <v>4.0671296296296296E-2</v>
      </c>
      <c r="G29" t="s">
        <v>101</v>
      </c>
      <c r="I29" t="s">
        <v>343</v>
      </c>
      <c r="J29" t="s">
        <v>77</v>
      </c>
      <c r="N29" t="s">
        <v>104</v>
      </c>
      <c r="O29" t="s">
        <v>81</v>
      </c>
      <c r="P29" s="2">
        <v>0.54097222222222219</v>
      </c>
      <c r="Q29" t="s">
        <v>344</v>
      </c>
      <c r="S29" t="s">
        <v>252</v>
      </c>
      <c r="T29" t="s">
        <v>99</v>
      </c>
      <c r="U29" t="s">
        <v>345</v>
      </c>
      <c r="V29" t="s">
        <v>99</v>
      </c>
      <c r="W29" t="s">
        <v>88</v>
      </c>
      <c r="X29" t="s">
        <v>99</v>
      </c>
      <c r="Y29">
        <f>-(0.25 %)</f>
        <v>-2.5000000000000001E-3</v>
      </c>
      <c r="Z29" t="s">
        <v>95</v>
      </c>
      <c r="AA29" t="s">
        <v>346</v>
      </c>
      <c r="AB29" t="s">
        <v>99</v>
      </c>
      <c r="AC29" t="s">
        <v>159</v>
      </c>
      <c r="AD29" t="s">
        <v>99</v>
      </c>
      <c r="AE29" t="s">
        <v>88</v>
      </c>
      <c r="AF29" t="s">
        <v>99</v>
      </c>
      <c r="AG29">
        <f>-(0.23 %)</f>
        <v>-2.3E-3</v>
      </c>
      <c r="AH29" t="s">
        <v>95</v>
      </c>
      <c r="AI29" t="s">
        <v>121</v>
      </c>
      <c r="AJ29" t="s">
        <v>99</v>
      </c>
      <c r="AK29" t="s">
        <v>122</v>
      </c>
      <c r="AL29" t="s">
        <v>99</v>
      </c>
      <c r="AM29" t="s">
        <v>226</v>
      </c>
      <c r="AN29" t="s">
        <v>226</v>
      </c>
      <c r="AO29" t="s">
        <v>159</v>
      </c>
      <c r="AP29" t="s">
        <v>159</v>
      </c>
      <c r="AQ29" t="s">
        <v>88</v>
      </c>
      <c r="AR29" t="s">
        <v>88</v>
      </c>
      <c r="AS29" t="s">
        <v>95</v>
      </c>
      <c r="AT29" t="s">
        <v>95</v>
      </c>
      <c r="AU29" t="s">
        <v>126</v>
      </c>
      <c r="AV29" t="s">
        <v>126</v>
      </c>
      <c r="AW29" t="s">
        <v>143</v>
      </c>
      <c r="AX29" t="s">
        <v>143</v>
      </c>
      <c r="AY29" s="4">
        <v>0</v>
      </c>
      <c r="AZ29" s="4">
        <v>0</v>
      </c>
      <c r="BA29" s="4">
        <v>0.01</v>
      </c>
      <c r="BB29" s="4">
        <v>0.08</v>
      </c>
    </row>
    <row r="30" spans="1:54">
      <c r="A30" t="s">
        <v>347</v>
      </c>
      <c r="B30" t="s">
        <v>19</v>
      </c>
      <c r="C30" t="s">
        <v>20</v>
      </c>
      <c r="D30" s="1">
        <v>44397.536111111112</v>
      </c>
      <c r="E30" s="2">
        <v>0.57708333333333328</v>
      </c>
      <c r="F30" s="3">
        <v>4.0671296296296296E-2</v>
      </c>
      <c r="G30" t="s">
        <v>101</v>
      </c>
      <c r="I30" t="s">
        <v>348</v>
      </c>
      <c r="J30" t="s">
        <v>103</v>
      </c>
      <c r="N30" t="s">
        <v>104</v>
      </c>
      <c r="O30" t="s">
        <v>81</v>
      </c>
      <c r="P30" s="2">
        <v>0.54166666666666663</v>
      </c>
      <c r="Q30" t="s">
        <v>349</v>
      </c>
    </row>
    <row r="31" spans="1:54">
      <c r="A31" t="s">
        <v>350</v>
      </c>
      <c r="B31" t="s">
        <v>19</v>
      </c>
      <c r="C31" t="s">
        <v>20</v>
      </c>
      <c r="D31" s="1">
        <v>44397.536111111112</v>
      </c>
      <c r="E31" s="2">
        <v>0.57708333333333328</v>
      </c>
      <c r="F31" s="3">
        <v>4.0671296296296296E-2</v>
      </c>
      <c r="G31" t="s">
        <v>101</v>
      </c>
      <c r="I31" t="s">
        <v>351</v>
      </c>
      <c r="J31" t="s">
        <v>103</v>
      </c>
      <c r="N31" t="s">
        <v>104</v>
      </c>
      <c r="O31" t="s">
        <v>81</v>
      </c>
      <c r="P31" s="2">
        <v>0.54166666666666663</v>
      </c>
      <c r="Q31" t="s">
        <v>352</v>
      </c>
      <c r="S31" t="s">
        <v>252</v>
      </c>
      <c r="T31" t="s">
        <v>353</v>
      </c>
      <c r="U31" t="s">
        <v>338</v>
      </c>
      <c r="V31" t="s">
        <v>280</v>
      </c>
      <c r="W31" t="s">
        <v>89</v>
      </c>
      <c r="X31" t="s">
        <v>160</v>
      </c>
      <c r="Y31" t="s">
        <v>354</v>
      </c>
      <c r="Z31" t="s">
        <v>95</v>
      </c>
      <c r="AA31" t="s">
        <v>355</v>
      </c>
      <c r="AB31" t="s">
        <v>99</v>
      </c>
      <c r="AC31" t="s">
        <v>217</v>
      </c>
      <c r="AD31" t="s">
        <v>99</v>
      </c>
      <c r="AE31" t="s">
        <v>89</v>
      </c>
      <c r="AF31" t="s">
        <v>99</v>
      </c>
      <c r="AG31" t="s">
        <v>356</v>
      </c>
      <c r="AH31" t="s">
        <v>95</v>
      </c>
      <c r="AI31" t="s">
        <v>121</v>
      </c>
      <c r="AJ31" t="s">
        <v>99</v>
      </c>
      <c r="AK31" t="s">
        <v>122</v>
      </c>
      <c r="AL31" t="s">
        <v>99</v>
      </c>
      <c r="AM31" t="s">
        <v>180</v>
      </c>
      <c r="AN31" t="s">
        <v>180</v>
      </c>
      <c r="AO31" t="s">
        <v>338</v>
      </c>
      <c r="AP31" t="s">
        <v>338</v>
      </c>
      <c r="AQ31" t="s">
        <v>89</v>
      </c>
      <c r="AR31" t="s">
        <v>89</v>
      </c>
      <c r="AS31" t="s">
        <v>95</v>
      </c>
      <c r="AT31" t="s">
        <v>95</v>
      </c>
      <c r="AU31" t="s">
        <v>126</v>
      </c>
      <c r="AV31" t="s">
        <v>126</v>
      </c>
      <c r="AW31" t="s">
        <v>143</v>
      </c>
      <c r="AX31" t="s">
        <v>143</v>
      </c>
      <c r="AY31" s="4">
        <v>0</v>
      </c>
      <c r="AZ31" s="4">
        <v>0.01</v>
      </c>
      <c r="BA31" s="4">
        <v>0.04</v>
      </c>
      <c r="BB31" s="4">
        <v>0.25</v>
      </c>
    </row>
    <row r="32" spans="1:54">
      <c r="A32" t="s">
        <v>357</v>
      </c>
      <c r="B32" t="s">
        <v>19</v>
      </c>
      <c r="C32" t="s">
        <v>20</v>
      </c>
      <c r="D32" s="1">
        <v>44397.536111111112</v>
      </c>
      <c r="E32" s="2">
        <v>0.57708333333333328</v>
      </c>
      <c r="F32" s="3">
        <v>4.0671296296296296E-2</v>
      </c>
      <c r="G32" t="s">
        <v>101</v>
      </c>
      <c r="I32" t="s">
        <v>332</v>
      </c>
      <c r="J32" t="s">
        <v>77</v>
      </c>
      <c r="N32" t="s">
        <v>104</v>
      </c>
      <c r="O32" t="s">
        <v>81</v>
      </c>
      <c r="P32" s="2">
        <v>0.54166666666666663</v>
      </c>
      <c r="Q32" t="s">
        <v>358</v>
      </c>
      <c r="S32" t="s">
        <v>200</v>
      </c>
      <c r="T32" t="s">
        <v>99</v>
      </c>
      <c r="U32" t="s">
        <v>359</v>
      </c>
      <c r="V32" t="s">
        <v>99</v>
      </c>
      <c r="W32" t="s">
        <v>88</v>
      </c>
      <c r="X32" t="s">
        <v>99</v>
      </c>
      <c r="Y32" t="s">
        <v>360</v>
      </c>
      <c r="Z32" t="s">
        <v>95</v>
      </c>
      <c r="AA32" t="s">
        <v>361</v>
      </c>
      <c r="AB32" t="s">
        <v>99</v>
      </c>
      <c r="AC32" t="s">
        <v>345</v>
      </c>
      <c r="AD32" t="s">
        <v>99</v>
      </c>
      <c r="AE32" t="s">
        <v>88</v>
      </c>
      <c r="AF32" t="s">
        <v>99</v>
      </c>
      <c r="AG32" t="s">
        <v>362</v>
      </c>
      <c r="AH32" t="s">
        <v>95</v>
      </c>
      <c r="AI32" t="s">
        <v>121</v>
      </c>
      <c r="AJ32" t="s">
        <v>99</v>
      </c>
      <c r="AK32" t="s">
        <v>122</v>
      </c>
      <c r="AL32" t="s">
        <v>99</v>
      </c>
      <c r="AM32" t="s">
        <v>363</v>
      </c>
      <c r="AN32" t="s">
        <v>363</v>
      </c>
      <c r="AO32" t="s">
        <v>364</v>
      </c>
      <c r="AP32" t="s">
        <v>364</v>
      </c>
      <c r="AQ32" t="s">
        <v>365</v>
      </c>
      <c r="AR32" t="s">
        <v>365</v>
      </c>
      <c r="AS32" t="s">
        <v>95</v>
      </c>
      <c r="AT32" t="s">
        <v>95</v>
      </c>
      <c r="AU32" t="s">
        <v>126</v>
      </c>
      <c r="AV32" t="s">
        <v>126</v>
      </c>
      <c r="AW32" t="s">
        <v>143</v>
      </c>
      <c r="AX32" t="s">
        <v>143</v>
      </c>
      <c r="AY32" s="4">
        <v>0.02</v>
      </c>
      <c r="AZ32" s="4">
        <v>0.06</v>
      </c>
      <c r="BA32" s="4">
        <v>0.11</v>
      </c>
      <c r="BB32" s="4">
        <v>0.23</v>
      </c>
    </row>
    <row r="33" spans="1:54">
      <c r="A33" t="s">
        <v>366</v>
      </c>
      <c r="B33" t="s">
        <v>19</v>
      </c>
      <c r="C33" t="s">
        <v>20</v>
      </c>
      <c r="D33" s="1">
        <v>44397.536111111112</v>
      </c>
      <c r="E33" s="2">
        <v>0.57708333333333328</v>
      </c>
      <c r="F33" s="3">
        <v>4.0671296296296296E-2</v>
      </c>
      <c r="G33" t="s">
        <v>101</v>
      </c>
      <c r="I33" t="s">
        <v>367</v>
      </c>
      <c r="J33" t="s">
        <v>77</v>
      </c>
      <c r="N33" t="s">
        <v>104</v>
      </c>
      <c r="O33" t="s">
        <v>368</v>
      </c>
      <c r="P33" s="2">
        <v>0.54166666666666663</v>
      </c>
      <c r="Q33" t="s">
        <v>369</v>
      </c>
      <c r="S33" t="s">
        <v>252</v>
      </c>
      <c r="T33" t="s">
        <v>99</v>
      </c>
      <c r="U33" t="s">
        <v>256</v>
      </c>
      <c r="V33" t="s">
        <v>99</v>
      </c>
      <c r="W33" t="s">
        <v>89</v>
      </c>
      <c r="X33" t="s">
        <v>99</v>
      </c>
      <c r="Y33" t="s">
        <v>370</v>
      </c>
      <c r="Z33" t="s">
        <v>95</v>
      </c>
      <c r="AA33" t="s">
        <v>371</v>
      </c>
      <c r="AB33" t="s">
        <v>99</v>
      </c>
      <c r="AC33" t="s">
        <v>256</v>
      </c>
      <c r="AD33" t="s">
        <v>99</v>
      </c>
      <c r="AE33" t="s">
        <v>89</v>
      </c>
      <c r="AF33" t="s">
        <v>99</v>
      </c>
      <c r="AG33" t="s">
        <v>95</v>
      </c>
      <c r="AH33" t="s">
        <v>95</v>
      </c>
      <c r="AI33" t="s">
        <v>96</v>
      </c>
      <c r="AJ33" t="s">
        <v>99</v>
      </c>
      <c r="AK33" t="s">
        <v>122</v>
      </c>
      <c r="AL33" t="s">
        <v>99</v>
      </c>
      <c r="AM33" t="s">
        <v>341</v>
      </c>
      <c r="AN33" t="s">
        <v>341</v>
      </c>
      <c r="AO33" t="s">
        <v>372</v>
      </c>
      <c r="AP33" t="s">
        <v>372</v>
      </c>
      <c r="AQ33" t="s">
        <v>163</v>
      </c>
      <c r="AR33" t="s">
        <v>163</v>
      </c>
      <c r="AS33" t="s">
        <v>95</v>
      </c>
      <c r="AT33" t="s">
        <v>95</v>
      </c>
      <c r="AU33" t="s">
        <v>126</v>
      </c>
      <c r="AV33" t="s">
        <v>126</v>
      </c>
      <c r="AW33" t="s">
        <v>143</v>
      </c>
      <c r="AX33" t="s">
        <v>143</v>
      </c>
      <c r="AY33" s="4">
        <v>0</v>
      </c>
      <c r="AZ33" s="4">
        <v>0.01</v>
      </c>
      <c r="BA33" s="4">
        <v>0.03</v>
      </c>
      <c r="BB33" s="4">
        <v>0.2</v>
      </c>
    </row>
    <row r="34" spans="1:54">
      <c r="A34" t="s">
        <v>373</v>
      </c>
      <c r="B34" t="s">
        <v>19</v>
      </c>
      <c r="C34" t="s">
        <v>20</v>
      </c>
      <c r="D34" s="1">
        <v>44397.536111111112</v>
      </c>
      <c r="E34" s="2">
        <v>0.57708333333333328</v>
      </c>
      <c r="F34" s="3">
        <v>4.0671296296296296E-2</v>
      </c>
      <c r="G34" t="s">
        <v>101</v>
      </c>
      <c r="I34" t="s">
        <v>374</v>
      </c>
      <c r="J34" t="s">
        <v>77</v>
      </c>
      <c r="N34" t="s">
        <v>104</v>
      </c>
      <c r="O34" t="s">
        <v>81</v>
      </c>
      <c r="P34" s="2">
        <v>0.54166666666666663</v>
      </c>
      <c r="Q34" t="s">
        <v>375</v>
      </c>
      <c r="S34" t="s">
        <v>252</v>
      </c>
      <c r="T34" t="s">
        <v>99</v>
      </c>
      <c r="U34" t="s">
        <v>159</v>
      </c>
      <c r="V34" t="s">
        <v>99</v>
      </c>
      <c r="W34" t="s">
        <v>88</v>
      </c>
      <c r="X34" t="s">
        <v>99</v>
      </c>
      <c r="Y34" t="s">
        <v>376</v>
      </c>
      <c r="Z34" t="s">
        <v>95</v>
      </c>
      <c r="AA34" t="s">
        <v>377</v>
      </c>
      <c r="AB34" t="s">
        <v>99</v>
      </c>
      <c r="AC34" t="s">
        <v>159</v>
      </c>
      <c r="AD34" t="s">
        <v>99</v>
      </c>
      <c r="AE34" t="s">
        <v>88</v>
      </c>
      <c r="AF34" t="s">
        <v>99</v>
      </c>
      <c r="AG34">
        <f>-(1.43 %)</f>
        <v>-1.43E-2</v>
      </c>
      <c r="AH34" t="s">
        <v>95</v>
      </c>
      <c r="AI34" t="s">
        <v>151</v>
      </c>
      <c r="AJ34" t="s">
        <v>99</v>
      </c>
      <c r="AK34" t="s">
        <v>122</v>
      </c>
      <c r="AL34" t="s">
        <v>99</v>
      </c>
      <c r="AM34" t="s">
        <v>378</v>
      </c>
      <c r="AN34" t="s">
        <v>378</v>
      </c>
      <c r="AO34" t="s">
        <v>159</v>
      </c>
      <c r="AP34" t="s">
        <v>159</v>
      </c>
      <c r="AQ34" t="s">
        <v>89</v>
      </c>
      <c r="AR34" t="s">
        <v>89</v>
      </c>
      <c r="AS34" t="s">
        <v>95</v>
      </c>
      <c r="AT34" t="s">
        <v>95</v>
      </c>
      <c r="AU34" t="s">
        <v>126</v>
      </c>
      <c r="AV34" t="s">
        <v>126</v>
      </c>
      <c r="AW34" t="s">
        <v>143</v>
      </c>
      <c r="AX34" t="s">
        <v>143</v>
      </c>
      <c r="AY34" s="4">
        <v>0</v>
      </c>
      <c r="AZ34" s="4">
        <v>0.01</v>
      </c>
      <c r="BA34" s="4">
        <v>0.03</v>
      </c>
      <c r="BB34" s="4">
        <v>0.11</v>
      </c>
    </row>
    <row r="35" spans="1:54">
      <c r="A35" t="s">
        <v>379</v>
      </c>
      <c r="B35" t="s">
        <v>19</v>
      </c>
      <c r="C35" t="s">
        <v>20</v>
      </c>
      <c r="D35" s="1">
        <v>44397.536111111112</v>
      </c>
      <c r="E35" s="2">
        <v>0.57708333333333328</v>
      </c>
      <c r="F35" s="3">
        <v>4.0671296296296296E-2</v>
      </c>
      <c r="G35" t="s">
        <v>101</v>
      </c>
      <c r="I35" t="s">
        <v>380</v>
      </c>
      <c r="J35" t="s">
        <v>103</v>
      </c>
      <c r="N35" t="s">
        <v>104</v>
      </c>
      <c r="O35" t="s">
        <v>81</v>
      </c>
      <c r="P35" s="2">
        <v>0.54236111111111118</v>
      </c>
      <c r="Q35" t="s">
        <v>381</v>
      </c>
      <c r="S35" t="s">
        <v>382</v>
      </c>
      <c r="T35" t="s">
        <v>99</v>
      </c>
      <c r="U35" t="s">
        <v>149</v>
      </c>
      <c r="V35" t="s">
        <v>99</v>
      </c>
      <c r="W35" t="s">
        <v>94</v>
      </c>
      <c r="X35" t="s">
        <v>99</v>
      </c>
      <c r="Y35">
        <f>-(0.38 %)</f>
        <v>-3.8E-3</v>
      </c>
      <c r="Z35" t="s">
        <v>95</v>
      </c>
      <c r="AA35" t="s">
        <v>383</v>
      </c>
      <c r="AB35" t="s">
        <v>99</v>
      </c>
      <c r="AC35" t="s">
        <v>384</v>
      </c>
      <c r="AD35" t="s">
        <v>99</v>
      </c>
      <c r="AE35" t="s">
        <v>89</v>
      </c>
      <c r="AF35" t="s">
        <v>99</v>
      </c>
      <c r="AG35">
        <f>-(0.07 %)</f>
        <v>-7.000000000000001E-4</v>
      </c>
      <c r="AH35" t="s">
        <v>95</v>
      </c>
      <c r="AI35" t="s">
        <v>151</v>
      </c>
      <c r="AJ35" t="s">
        <v>99</v>
      </c>
      <c r="AK35" t="s">
        <v>122</v>
      </c>
      <c r="AL35" t="s">
        <v>99</v>
      </c>
      <c r="AM35" t="s">
        <v>385</v>
      </c>
      <c r="AN35" t="s">
        <v>385</v>
      </c>
      <c r="AO35" t="s">
        <v>167</v>
      </c>
      <c r="AP35" t="s">
        <v>167</v>
      </c>
      <c r="AQ35" t="s">
        <v>89</v>
      </c>
      <c r="AR35" t="s">
        <v>89</v>
      </c>
      <c r="AS35" t="s">
        <v>95</v>
      </c>
      <c r="AT35" t="s">
        <v>95</v>
      </c>
      <c r="AU35" t="s">
        <v>126</v>
      </c>
      <c r="AV35" t="s">
        <v>126</v>
      </c>
      <c r="AW35" t="s">
        <v>143</v>
      </c>
      <c r="AX35" t="s">
        <v>143</v>
      </c>
      <c r="AY35" s="4">
        <v>0.01</v>
      </c>
      <c r="AZ35" s="4">
        <v>0.03</v>
      </c>
      <c r="BA35" s="4">
        <v>0.06</v>
      </c>
      <c r="BB35" s="4">
        <v>0.53</v>
      </c>
    </row>
    <row r="36" spans="1:54">
      <c r="A36" t="s">
        <v>386</v>
      </c>
      <c r="B36" t="s">
        <v>19</v>
      </c>
      <c r="C36" t="s">
        <v>20</v>
      </c>
      <c r="D36" s="1">
        <v>44397.536111111112</v>
      </c>
      <c r="E36" s="2">
        <v>0.57708333333333328</v>
      </c>
      <c r="F36" s="3">
        <v>4.0671296296296296E-2</v>
      </c>
      <c r="G36" t="s">
        <v>101</v>
      </c>
      <c r="I36" t="s">
        <v>387</v>
      </c>
      <c r="J36" t="s">
        <v>77</v>
      </c>
      <c r="N36" t="s">
        <v>104</v>
      </c>
      <c r="O36" t="s">
        <v>81</v>
      </c>
      <c r="P36" s="2">
        <v>0.54236111111111118</v>
      </c>
      <c r="Q36" t="s">
        <v>388</v>
      </c>
      <c r="S36" t="s">
        <v>252</v>
      </c>
      <c r="T36" t="s">
        <v>99</v>
      </c>
      <c r="U36" t="s">
        <v>345</v>
      </c>
      <c r="V36" t="s">
        <v>99</v>
      </c>
      <c r="W36" t="s">
        <v>88</v>
      </c>
      <c r="X36" t="s">
        <v>99</v>
      </c>
      <c r="Y36">
        <f>-(0.09 %)</f>
        <v>-8.9999999999999998E-4</v>
      </c>
      <c r="Z36" t="s">
        <v>95</v>
      </c>
      <c r="AA36" t="s">
        <v>389</v>
      </c>
      <c r="AB36" t="s">
        <v>99</v>
      </c>
      <c r="AC36" t="s">
        <v>345</v>
      </c>
      <c r="AD36" t="s">
        <v>99</v>
      </c>
      <c r="AE36" t="s">
        <v>88</v>
      </c>
      <c r="AF36" t="s">
        <v>99</v>
      </c>
      <c r="AG36" t="s">
        <v>95</v>
      </c>
      <c r="AH36" t="s">
        <v>95</v>
      </c>
      <c r="AI36" t="s">
        <v>96</v>
      </c>
      <c r="AJ36" t="s">
        <v>99</v>
      </c>
      <c r="AK36" t="s">
        <v>165</v>
      </c>
      <c r="AL36" t="s">
        <v>99</v>
      </c>
      <c r="AM36" t="s">
        <v>390</v>
      </c>
      <c r="AN36" t="s">
        <v>390</v>
      </c>
      <c r="AO36" t="s">
        <v>87</v>
      </c>
      <c r="AP36" t="s">
        <v>87</v>
      </c>
      <c r="AQ36" t="s">
        <v>94</v>
      </c>
      <c r="AR36" t="s">
        <v>94</v>
      </c>
      <c r="AS36" t="s">
        <v>95</v>
      </c>
      <c r="AT36" t="s">
        <v>95</v>
      </c>
      <c r="AU36" t="s">
        <v>126</v>
      </c>
      <c r="AV36" t="s">
        <v>126</v>
      </c>
      <c r="AW36" t="s">
        <v>143</v>
      </c>
      <c r="AX36" t="s">
        <v>143</v>
      </c>
      <c r="AY36" s="4">
        <v>0</v>
      </c>
      <c r="AZ36" s="4">
        <v>0.01</v>
      </c>
      <c r="BA36" s="4">
        <v>0.04</v>
      </c>
      <c r="BB36" s="4">
        <v>0.18</v>
      </c>
    </row>
    <row r="37" spans="1:54">
      <c r="A37" t="s">
        <v>391</v>
      </c>
      <c r="B37" t="s">
        <v>19</v>
      </c>
      <c r="C37" t="s">
        <v>20</v>
      </c>
      <c r="D37" s="1">
        <v>44397.536111111112</v>
      </c>
      <c r="E37" s="2">
        <v>0.57708333333333328</v>
      </c>
      <c r="F37" s="3">
        <v>4.0671296296296296E-2</v>
      </c>
      <c r="G37" t="s">
        <v>101</v>
      </c>
      <c r="I37" t="s">
        <v>392</v>
      </c>
      <c r="J37" t="s">
        <v>77</v>
      </c>
      <c r="N37" t="s">
        <v>104</v>
      </c>
      <c r="O37" t="s">
        <v>368</v>
      </c>
      <c r="P37" s="2">
        <v>0.54236111111111118</v>
      </c>
      <c r="Q37" t="s">
        <v>393</v>
      </c>
      <c r="S37" t="s">
        <v>382</v>
      </c>
      <c r="T37" t="s">
        <v>99</v>
      </c>
      <c r="U37" t="s">
        <v>384</v>
      </c>
      <c r="V37" t="s">
        <v>99</v>
      </c>
      <c r="W37" t="s">
        <v>94</v>
      </c>
      <c r="X37" t="s">
        <v>99</v>
      </c>
      <c r="Y37" t="s">
        <v>394</v>
      </c>
      <c r="Z37" t="s">
        <v>95</v>
      </c>
      <c r="AA37" t="s">
        <v>395</v>
      </c>
      <c r="AB37" t="s">
        <v>99</v>
      </c>
      <c r="AC37" t="s">
        <v>345</v>
      </c>
      <c r="AD37" t="s">
        <v>99</v>
      </c>
      <c r="AE37" t="s">
        <v>89</v>
      </c>
      <c r="AF37" t="s">
        <v>99</v>
      </c>
      <c r="AG37" t="s">
        <v>95</v>
      </c>
      <c r="AH37" t="s">
        <v>95</v>
      </c>
      <c r="AI37" t="s">
        <v>121</v>
      </c>
      <c r="AJ37" t="s">
        <v>99</v>
      </c>
      <c r="AK37" t="s">
        <v>122</v>
      </c>
      <c r="AL37" t="s">
        <v>99</v>
      </c>
      <c r="AM37" t="s">
        <v>396</v>
      </c>
      <c r="AN37" t="s">
        <v>396</v>
      </c>
      <c r="AO37" t="s">
        <v>230</v>
      </c>
      <c r="AP37" t="s">
        <v>230</v>
      </c>
      <c r="AQ37" t="s">
        <v>89</v>
      </c>
      <c r="AR37" t="s">
        <v>89</v>
      </c>
      <c r="AS37" t="s">
        <v>95</v>
      </c>
      <c r="AT37" t="s">
        <v>95</v>
      </c>
      <c r="AU37" t="s">
        <v>126</v>
      </c>
      <c r="AV37" t="s">
        <v>126</v>
      </c>
      <c r="AW37" t="s">
        <v>143</v>
      </c>
      <c r="AX37" t="s">
        <v>143</v>
      </c>
      <c r="AY37" s="4">
        <v>0.01</v>
      </c>
      <c r="AZ37" s="4">
        <v>0.02</v>
      </c>
      <c r="BA37" s="4">
        <v>0.04</v>
      </c>
      <c r="BB37" s="4">
        <v>0.18</v>
      </c>
    </row>
    <row r="38" spans="1:54">
      <c r="A38" t="s">
        <v>397</v>
      </c>
      <c r="B38" t="s">
        <v>19</v>
      </c>
      <c r="C38" t="s">
        <v>20</v>
      </c>
      <c r="D38" s="1">
        <v>44397.536111111112</v>
      </c>
      <c r="E38" s="2">
        <v>0.57708333333333328</v>
      </c>
      <c r="F38" s="3">
        <v>4.0671296296296296E-2</v>
      </c>
      <c r="G38" t="s">
        <v>101</v>
      </c>
      <c r="I38" t="s">
        <v>398</v>
      </c>
      <c r="J38" t="s">
        <v>103</v>
      </c>
      <c r="N38" t="s">
        <v>104</v>
      </c>
      <c r="O38" t="s">
        <v>81</v>
      </c>
      <c r="P38" s="2">
        <v>0.54236111111111118</v>
      </c>
      <c r="Q38" t="s">
        <v>399</v>
      </c>
      <c r="S38" t="s">
        <v>400</v>
      </c>
      <c r="T38" t="s">
        <v>401</v>
      </c>
      <c r="U38" t="s">
        <v>402</v>
      </c>
      <c r="V38" t="s">
        <v>403</v>
      </c>
      <c r="W38" t="s">
        <v>404</v>
      </c>
      <c r="X38" t="s">
        <v>405</v>
      </c>
      <c r="Y38" t="s">
        <v>406</v>
      </c>
      <c r="Z38" t="s">
        <v>407</v>
      </c>
      <c r="AA38" t="s">
        <v>408</v>
      </c>
      <c r="AB38" t="s">
        <v>306</v>
      </c>
      <c r="AC38" t="s">
        <v>409</v>
      </c>
      <c r="AD38" t="s">
        <v>410</v>
      </c>
      <c r="AE38" t="s">
        <v>411</v>
      </c>
      <c r="AF38" t="s">
        <v>412</v>
      </c>
      <c r="AG38" t="s">
        <v>413</v>
      </c>
      <c r="AH38" t="s">
        <v>414</v>
      </c>
      <c r="AI38" t="s">
        <v>415</v>
      </c>
      <c r="AJ38" t="s">
        <v>416</v>
      </c>
      <c r="AK38" t="s">
        <v>99</v>
      </c>
      <c r="AL38" t="s">
        <v>141</v>
      </c>
      <c r="AM38" t="s">
        <v>417</v>
      </c>
      <c r="AN38" t="s">
        <v>417</v>
      </c>
      <c r="AO38" t="s">
        <v>418</v>
      </c>
      <c r="AP38" t="s">
        <v>418</v>
      </c>
      <c r="AQ38" t="s">
        <v>419</v>
      </c>
      <c r="AR38" t="s">
        <v>419</v>
      </c>
      <c r="AS38" t="s">
        <v>95</v>
      </c>
      <c r="AT38" t="s">
        <v>95</v>
      </c>
      <c r="AU38" t="s">
        <v>126</v>
      </c>
      <c r="AV38" t="s">
        <v>126</v>
      </c>
      <c r="AW38" t="s">
        <v>127</v>
      </c>
      <c r="AX38" t="s">
        <v>127</v>
      </c>
      <c r="AY38" s="4">
        <v>0.03</v>
      </c>
      <c r="AZ38" s="4">
        <v>0.04</v>
      </c>
      <c r="BA38" s="4">
        <v>0.08</v>
      </c>
      <c r="BB38" s="4">
        <v>0.2</v>
      </c>
    </row>
    <row r="39" spans="1:54">
      <c r="A39" t="s">
        <v>347</v>
      </c>
      <c r="B39" t="s">
        <v>19</v>
      </c>
      <c r="C39" t="s">
        <v>20</v>
      </c>
      <c r="D39" s="1">
        <v>44397.536111111112</v>
      </c>
      <c r="E39" s="2">
        <v>0.57708333333333328</v>
      </c>
      <c r="F39" s="3">
        <v>4.0671296296296296E-2</v>
      </c>
      <c r="G39" t="s">
        <v>101</v>
      </c>
      <c r="I39" t="s">
        <v>348</v>
      </c>
      <c r="J39" t="s">
        <v>103</v>
      </c>
      <c r="N39" t="s">
        <v>104</v>
      </c>
      <c r="O39" t="s">
        <v>81</v>
      </c>
      <c r="P39" s="2">
        <v>0.54305555555555551</v>
      </c>
      <c r="Q39" t="s">
        <v>420</v>
      </c>
      <c r="S39" t="s">
        <v>99</v>
      </c>
      <c r="T39" t="s">
        <v>99</v>
      </c>
      <c r="U39" t="s">
        <v>99</v>
      </c>
      <c r="V39" t="s">
        <v>99</v>
      </c>
      <c r="W39" t="s">
        <v>99</v>
      </c>
      <c r="X39" t="s">
        <v>99</v>
      </c>
      <c r="Y39" t="s">
        <v>95</v>
      </c>
      <c r="Z39" t="s">
        <v>95</v>
      </c>
      <c r="AA39" t="s">
        <v>99</v>
      </c>
      <c r="AB39" t="s">
        <v>99</v>
      </c>
      <c r="AC39" t="s">
        <v>99</v>
      </c>
      <c r="AD39" t="s">
        <v>99</v>
      </c>
      <c r="AE39" t="s">
        <v>99</v>
      </c>
      <c r="AF39" t="s">
        <v>99</v>
      </c>
      <c r="AG39" t="s">
        <v>95</v>
      </c>
      <c r="AH39" t="s">
        <v>95</v>
      </c>
      <c r="AI39" t="s">
        <v>99</v>
      </c>
      <c r="AJ39" t="s">
        <v>99</v>
      </c>
      <c r="AK39" t="s">
        <v>99</v>
      </c>
      <c r="AL39" t="s">
        <v>99</v>
      </c>
      <c r="AM39" t="s">
        <v>99</v>
      </c>
      <c r="AN39" t="s">
        <v>99</v>
      </c>
      <c r="AO39" t="s">
        <v>99</v>
      </c>
      <c r="AP39" t="s">
        <v>99</v>
      </c>
      <c r="AQ39" t="s">
        <v>99</v>
      </c>
      <c r="AR39" t="s">
        <v>99</v>
      </c>
      <c r="AS39" t="s">
        <v>95</v>
      </c>
      <c r="AT39" t="s">
        <v>95</v>
      </c>
      <c r="AU39" t="s">
        <v>99</v>
      </c>
      <c r="AV39" t="s">
        <v>99</v>
      </c>
      <c r="AW39" t="s">
        <v>99</v>
      </c>
      <c r="AX39" t="s">
        <v>99</v>
      </c>
      <c r="AY39" s="4">
        <v>0.02</v>
      </c>
      <c r="AZ39" s="4">
        <v>0.02</v>
      </c>
      <c r="BA39" s="4">
        <v>0.03</v>
      </c>
      <c r="BB39" s="4">
        <v>0.56999999999999995</v>
      </c>
    </row>
    <row r="40" spans="1:54">
      <c r="A40" t="s">
        <v>421</v>
      </c>
      <c r="B40" t="s">
        <v>19</v>
      </c>
      <c r="C40" t="s">
        <v>20</v>
      </c>
      <c r="D40" s="1">
        <v>44397.536111111112</v>
      </c>
      <c r="E40" s="2">
        <v>0.57708333333333328</v>
      </c>
      <c r="F40" s="3">
        <v>4.0671296296296296E-2</v>
      </c>
      <c r="G40" t="s">
        <v>101</v>
      </c>
      <c r="I40" t="s">
        <v>422</v>
      </c>
      <c r="J40" t="s">
        <v>77</v>
      </c>
      <c r="N40" t="s">
        <v>104</v>
      </c>
      <c r="O40" t="s">
        <v>81</v>
      </c>
      <c r="P40" s="2">
        <v>0.54305555555555551</v>
      </c>
      <c r="Q40" t="s">
        <v>423</v>
      </c>
      <c r="S40" t="s">
        <v>252</v>
      </c>
      <c r="T40" t="s">
        <v>99</v>
      </c>
      <c r="U40" t="s">
        <v>424</v>
      </c>
      <c r="V40" t="s">
        <v>99</v>
      </c>
      <c r="W40" t="s">
        <v>88</v>
      </c>
      <c r="X40" t="s">
        <v>99</v>
      </c>
      <c r="Y40" t="s">
        <v>95</v>
      </c>
      <c r="Z40" t="s">
        <v>95</v>
      </c>
      <c r="AA40" t="s">
        <v>425</v>
      </c>
      <c r="AB40" t="s">
        <v>99</v>
      </c>
      <c r="AC40" t="s">
        <v>345</v>
      </c>
      <c r="AD40" t="s">
        <v>99</v>
      </c>
      <c r="AE40" t="s">
        <v>88</v>
      </c>
      <c r="AF40" t="s">
        <v>99</v>
      </c>
      <c r="AG40" t="s">
        <v>95</v>
      </c>
      <c r="AH40" t="s">
        <v>95</v>
      </c>
      <c r="AI40" t="s">
        <v>121</v>
      </c>
      <c r="AJ40" t="s">
        <v>99</v>
      </c>
      <c r="AK40" t="s">
        <v>97</v>
      </c>
      <c r="AL40" t="s">
        <v>99</v>
      </c>
      <c r="AM40" t="s">
        <v>378</v>
      </c>
      <c r="AN40" t="s">
        <v>378</v>
      </c>
      <c r="AO40" t="s">
        <v>87</v>
      </c>
      <c r="AP40" t="s">
        <v>87</v>
      </c>
      <c r="AQ40" t="s">
        <v>88</v>
      </c>
      <c r="AR40" t="s">
        <v>88</v>
      </c>
      <c r="AS40" t="s">
        <v>95</v>
      </c>
      <c r="AT40" t="s">
        <v>95</v>
      </c>
      <c r="AU40" t="s">
        <v>126</v>
      </c>
      <c r="AV40" t="s">
        <v>126</v>
      </c>
      <c r="AW40" t="s">
        <v>143</v>
      </c>
      <c r="AX40" t="s">
        <v>143</v>
      </c>
      <c r="AY40" s="4">
        <v>0</v>
      </c>
      <c r="AZ40" s="4">
        <v>0.01</v>
      </c>
      <c r="BA40" s="4">
        <v>0.02</v>
      </c>
      <c r="BB40" s="4">
        <v>0.1</v>
      </c>
    </row>
    <row r="41" spans="1:54">
      <c r="A41" t="s">
        <v>347</v>
      </c>
      <c r="B41" t="s">
        <v>19</v>
      </c>
      <c r="C41" t="s">
        <v>20</v>
      </c>
      <c r="D41" s="1">
        <v>44397.536111111112</v>
      </c>
      <c r="E41" s="2">
        <v>0.57708333333333328</v>
      </c>
      <c r="F41" s="3">
        <v>4.0671296296296296E-2</v>
      </c>
      <c r="G41" t="s">
        <v>101</v>
      </c>
      <c r="I41" t="s">
        <v>348</v>
      </c>
      <c r="J41" t="s">
        <v>103</v>
      </c>
      <c r="N41" t="s">
        <v>104</v>
      </c>
      <c r="O41" t="s">
        <v>81</v>
      </c>
      <c r="P41" s="2">
        <v>0.54305555555555551</v>
      </c>
      <c r="Q41" t="s">
        <v>426</v>
      </c>
      <c r="S41" t="s">
        <v>252</v>
      </c>
      <c r="T41" t="s">
        <v>99</v>
      </c>
      <c r="U41" t="s">
        <v>427</v>
      </c>
      <c r="V41" t="s">
        <v>99</v>
      </c>
      <c r="W41" t="s">
        <v>428</v>
      </c>
      <c r="X41" t="s">
        <v>99</v>
      </c>
      <c r="Y41">
        <f>-(0.9 %)</f>
        <v>-9.0000000000000011E-3</v>
      </c>
      <c r="Z41" t="s">
        <v>95</v>
      </c>
      <c r="AA41" t="s">
        <v>429</v>
      </c>
      <c r="AB41" t="s">
        <v>329</v>
      </c>
      <c r="AC41" t="s">
        <v>117</v>
      </c>
      <c r="AD41" t="s">
        <v>430</v>
      </c>
      <c r="AE41" t="s">
        <v>365</v>
      </c>
      <c r="AF41" t="s">
        <v>365</v>
      </c>
      <c r="AG41" t="s">
        <v>431</v>
      </c>
      <c r="AH41" t="s">
        <v>95</v>
      </c>
      <c r="AI41" t="s">
        <v>96</v>
      </c>
      <c r="AJ41" t="s">
        <v>432</v>
      </c>
      <c r="AK41" t="s">
        <v>122</v>
      </c>
      <c r="AL41" t="s">
        <v>122</v>
      </c>
      <c r="AM41" t="s">
        <v>433</v>
      </c>
      <c r="AN41" t="s">
        <v>433</v>
      </c>
      <c r="AO41" t="s">
        <v>256</v>
      </c>
      <c r="AP41" t="s">
        <v>256</v>
      </c>
      <c r="AQ41" t="s">
        <v>111</v>
      </c>
      <c r="AR41" t="s">
        <v>111</v>
      </c>
      <c r="AS41" t="s">
        <v>95</v>
      </c>
      <c r="AT41" t="s">
        <v>95</v>
      </c>
      <c r="AU41" t="s">
        <v>126</v>
      </c>
      <c r="AV41" t="s">
        <v>126</v>
      </c>
      <c r="AW41" t="s">
        <v>127</v>
      </c>
      <c r="AX41" t="s">
        <v>127</v>
      </c>
      <c r="AY41" s="4">
        <v>0.02</v>
      </c>
      <c r="AZ41" s="4">
        <v>0.03</v>
      </c>
      <c r="BA41" s="4">
        <v>0.05</v>
      </c>
      <c r="BB41" s="4">
        <v>0.24</v>
      </c>
    </row>
    <row r="42" spans="1:54">
      <c r="A42" t="s">
        <v>434</v>
      </c>
      <c r="B42" t="s">
        <v>19</v>
      </c>
      <c r="C42" t="s">
        <v>20</v>
      </c>
      <c r="D42" s="1">
        <v>44397.536111111112</v>
      </c>
      <c r="E42" s="2">
        <v>0.57708333333333328</v>
      </c>
      <c r="F42" s="3">
        <v>4.0671296296296296E-2</v>
      </c>
      <c r="G42" t="s">
        <v>101</v>
      </c>
      <c r="I42" t="s">
        <v>435</v>
      </c>
      <c r="J42" t="s">
        <v>103</v>
      </c>
      <c r="N42" t="s">
        <v>104</v>
      </c>
      <c r="O42" t="s">
        <v>81</v>
      </c>
      <c r="P42" s="2">
        <v>0.54305555555555551</v>
      </c>
      <c r="Q42" t="s">
        <v>436</v>
      </c>
      <c r="S42" t="s">
        <v>248</v>
      </c>
      <c r="T42" t="s">
        <v>99</v>
      </c>
      <c r="U42" t="s">
        <v>181</v>
      </c>
      <c r="V42" t="s">
        <v>99</v>
      </c>
      <c r="W42" t="s">
        <v>89</v>
      </c>
      <c r="X42" t="s">
        <v>99</v>
      </c>
      <c r="Y42">
        <f>-(0.44 %)</f>
        <v>-4.4000000000000003E-3</v>
      </c>
      <c r="Z42" t="s">
        <v>95</v>
      </c>
      <c r="AA42" t="s">
        <v>437</v>
      </c>
      <c r="AB42" t="s">
        <v>99</v>
      </c>
      <c r="AC42" t="s">
        <v>181</v>
      </c>
      <c r="AD42" t="s">
        <v>99</v>
      </c>
      <c r="AE42" t="s">
        <v>89</v>
      </c>
      <c r="AF42" t="s">
        <v>99</v>
      </c>
      <c r="AG42" t="s">
        <v>438</v>
      </c>
      <c r="AH42" t="s">
        <v>95</v>
      </c>
      <c r="AI42" t="s">
        <v>151</v>
      </c>
      <c r="AJ42" t="s">
        <v>99</v>
      </c>
      <c r="AK42" t="s">
        <v>165</v>
      </c>
      <c r="AL42" t="s">
        <v>99</v>
      </c>
      <c r="AM42" t="s">
        <v>252</v>
      </c>
      <c r="AN42" t="s">
        <v>252</v>
      </c>
      <c r="AO42" t="s">
        <v>158</v>
      </c>
      <c r="AP42" t="s">
        <v>158</v>
      </c>
      <c r="AQ42" t="s">
        <v>89</v>
      </c>
      <c r="AR42" t="s">
        <v>89</v>
      </c>
      <c r="AS42" t="s">
        <v>95</v>
      </c>
      <c r="AT42" t="s">
        <v>95</v>
      </c>
      <c r="AU42" t="s">
        <v>126</v>
      </c>
      <c r="AV42" t="s">
        <v>126</v>
      </c>
      <c r="AW42" t="s">
        <v>127</v>
      </c>
      <c r="AX42" t="s">
        <v>127</v>
      </c>
      <c r="AY42" s="4">
        <v>0.01</v>
      </c>
      <c r="AZ42" s="4">
        <v>0.02</v>
      </c>
      <c r="BA42" s="4">
        <v>0.04</v>
      </c>
      <c r="BB42" s="4">
        <v>0.25</v>
      </c>
    </row>
    <row r="43" spans="1:54">
      <c r="A43" t="s">
        <v>439</v>
      </c>
      <c r="B43" t="s">
        <v>19</v>
      </c>
      <c r="C43" t="s">
        <v>20</v>
      </c>
      <c r="D43" s="1">
        <v>44397.536111111112</v>
      </c>
      <c r="E43" s="2">
        <v>0.57708333333333328</v>
      </c>
      <c r="F43" s="3">
        <v>4.0671296296296296E-2</v>
      </c>
      <c r="G43" t="s">
        <v>101</v>
      </c>
      <c r="I43" t="s">
        <v>210</v>
      </c>
      <c r="J43" t="s">
        <v>440</v>
      </c>
      <c r="N43" t="s">
        <v>104</v>
      </c>
      <c r="O43" t="s">
        <v>81</v>
      </c>
      <c r="P43" s="2">
        <v>0.54375000000000007</v>
      </c>
      <c r="Q43" t="s">
        <v>441</v>
      </c>
      <c r="S43" t="s">
        <v>382</v>
      </c>
      <c r="T43" t="s">
        <v>99</v>
      </c>
      <c r="U43" t="s">
        <v>442</v>
      </c>
      <c r="V43" t="s">
        <v>99</v>
      </c>
      <c r="W43" t="s">
        <v>88</v>
      </c>
      <c r="X43" t="s">
        <v>99</v>
      </c>
      <c r="Y43" t="s">
        <v>443</v>
      </c>
      <c r="Z43" t="s">
        <v>95</v>
      </c>
      <c r="AA43" t="s">
        <v>327</v>
      </c>
      <c r="AB43" t="s">
        <v>99</v>
      </c>
      <c r="AC43" t="s">
        <v>442</v>
      </c>
      <c r="AD43" t="s">
        <v>99</v>
      </c>
      <c r="AE43" t="s">
        <v>88</v>
      </c>
      <c r="AF43" t="s">
        <v>99</v>
      </c>
      <c r="AG43" t="s">
        <v>444</v>
      </c>
      <c r="AH43" t="s">
        <v>95</v>
      </c>
      <c r="AI43" t="s">
        <v>151</v>
      </c>
      <c r="AJ43" t="s">
        <v>99</v>
      </c>
      <c r="AK43" t="s">
        <v>122</v>
      </c>
      <c r="AL43" t="s">
        <v>99</v>
      </c>
      <c r="AM43" t="s">
        <v>445</v>
      </c>
      <c r="AN43" t="s">
        <v>445</v>
      </c>
      <c r="AO43" t="s">
        <v>262</v>
      </c>
      <c r="AP43" t="s">
        <v>262</v>
      </c>
      <c r="AQ43" t="s">
        <v>94</v>
      </c>
      <c r="AR43" t="s">
        <v>94</v>
      </c>
      <c r="AS43" t="s">
        <v>95</v>
      </c>
      <c r="AT43" t="s">
        <v>95</v>
      </c>
      <c r="AU43" t="s">
        <v>126</v>
      </c>
      <c r="AV43" t="s">
        <v>126</v>
      </c>
      <c r="AW43" t="s">
        <v>143</v>
      </c>
      <c r="AX43" t="s">
        <v>143</v>
      </c>
      <c r="AY43" s="4">
        <v>0.04</v>
      </c>
      <c r="AZ43" s="4">
        <v>0.05</v>
      </c>
      <c r="BA43" s="4">
        <v>0.08</v>
      </c>
      <c r="BB43" s="4">
        <v>0.22</v>
      </c>
    </row>
    <row r="44" spans="1:54">
      <c r="A44" t="s">
        <v>322</v>
      </c>
      <c r="B44" t="s">
        <v>19</v>
      </c>
      <c r="C44" t="s">
        <v>20</v>
      </c>
      <c r="D44" s="1">
        <v>44397.536111111112</v>
      </c>
      <c r="E44" s="2">
        <v>0.57708333333333328</v>
      </c>
      <c r="F44" s="3">
        <v>4.0671296296296296E-2</v>
      </c>
      <c r="G44" t="s">
        <v>101</v>
      </c>
      <c r="I44" t="s">
        <v>169</v>
      </c>
      <c r="J44" t="s">
        <v>323</v>
      </c>
      <c r="N44" t="s">
        <v>104</v>
      </c>
      <c r="O44" t="s">
        <v>81</v>
      </c>
      <c r="P44" s="2">
        <v>0.54375000000000007</v>
      </c>
      <c r="Q44" t="s">
        <v>446</v>
      </c>
      <c r="S44" t="s">
        <v>447</v>
      </c>
      <c r="T44" t="s">
        <v>99</v>
      </c>
      <c r="U44" t="s">
        <v>448</v>
      </c>
      <c r="V44" t="s">
        <v>99</v>
      </c>
      <c r="W44" t="s">
        <v>428</v>
      </c>
      <c r="X44" t="s">
        <v>99</v>
      </c>
      <c r="Y44" t="s">
        <v>449</v>
      </c>
      <c r="Z44" t="s">
        <v>95</v>
      </c>
      <c r="AA44" t="s">
        <v>437</v>
      </c>
      <c r="AB44" t="s">
        <v>99</v>
      </c>
      <c r="AC44" t="s">
        <v>450</v>
      </c>
      <c r="AD44" t="s">
        <v>99</v>
      </c>
      <c r="AE44" t="s">
        <v>177</v>
      </c>
      <c r="AF44" t="s">
        <v>99</v>
      </c>
      <c r="AG44" t="s">
        <v>95</v>
      </c>
      <c r="AH44" t="s">
        <v>95</v>
      </c>
      <c r="AI44" t="s">
        <v>151</v>
      </c>
      <c r="AJ44" t="s">
        <v>99</v>
      </c>
      <c r="AK44" t="s">
        <v>451</v>
      </c>
      <c r="AL44" t="s">
        <v>99</v>
      </c>
      <c r="AM44" t="s">
        <v>272</v>
      </c>
      <c r="AN44" t="s">
        <v>272</v>
      </c>
      <c r="AO44" t="s">
        <v>452</v>
      </c>
      <c r="AP44" t="s">
        <v>452</v>
      </c>
      <c r="AQ44" t="s">
        <v>118</v>
      </c>
      <c r="AR44" t="s">
        <v>118</v>
      </c>
      <c r="AS44" t="s">
        <v>95</v>
      </c>
      <c r="AT44" t="s">
        <v>95</v>
      </c>
      <c r="AU44" t="s">
        <v>126</v>
      </c>
      <c r="AV44" t="s">
        <v>126</v>
      </c>
      <c r="AW44" t="s">
        <v>99</v>
      </c>
      <c r="AX44" t="s">
        <v>99</v>
      </c>
      <c r="AY44" s="4">
        <v>0.01</v>
      </c>
      <c r="AZ44" s="4">
        <v>0.02</v>
      </c>
      <c r="BA44" s="4">
        <v>0.05</v>
      </c>
      <c r="BB44" s="4">
        <v>0.17</v>
      </c>
    </row>
    <row r="45" spans="1:54">
      <c r="A45" t="s">
        <v>453</v>
      </c>
      <c r="B45" t="s">
        <v>19</v>
      </c>
      <c r="C45" t="s">
        <v>20</v>
      </c>
      <c r="D45" s="1">
        <v>44397.536111111112</v>
      </c>
      <c r="E45" s="2">
        <v>0.57708333333333328</v>
      </c>
      <c r="F45" s="3">
        <v>4.0671296296296296E-2</v>
      </c>
      <c r="G45" t="s">
        <v>101</v>
      </c>
      <c r="I45" t="s">
        <v>454</v>
      </c>
      <c r="J45" t="s">
        <v>103</v>
      </c>
      <c r="N45" t="s">
        <v>104</v>
      </c>
      <c r="O45" t="s">
        <v>81</v>
      </c>
      <c r="P45" s="2">
        <v>0.5444444444444444</v>
      </c>
      <c r="Q45" t="s">
        <v>455</v>
      </c>
      <c r="S45" t="s">
        <v>456</v>
      </c>
      <c r="T45" t="s">
        <v>457</v>
      </c>
      <c r="U45" t="s">
        <v>458</v>
      </c>
      <c r="V45" t="s">
        <v>239</v>
      </c>
      <c r="W45" t="s">
        <v>89</v>
      </c>
      <c r="X45" t="s">
        <v>163</v>
      </c>
      <c r="Y45" t="s">
        <v>95</v>
      </c>
      <c r="Z45" t="s">
        <v>95</v>
      </c>
      <c r="AA45" t="s">
        <v>459</v>
      </c>
      <c r="AB45" t="s">
        <v>460</v>
      </c>
      <c r="AC45" t="s">
        <v>461</v>
      </c>
      <c r="AD45" t="s">
        <v>241</v>
      </c>
      <c r="AE45" t="s">
        <v>89</v>
      </c>
      <c r="AF45" t="s">
        <v>89</v>
      </c>
      <c r="AG45" t="s">
        <v>95</v>
      </c>
      <c r="AH45" t="s">
        <v>95</v>
      </c>
      <c r="AI45" t="s">
        <v>151</v>
      </c>
      <c r="AJ45" t="s">
        <v>121</v>
      </c>
      <c r="AK45" t="s">
        <v>122</v>
      </c>
      <c r="AL45" t="s">
        <v>141</v>
      </c>
      <c r="AM45" t="s">
        <v>195</v>
      </c>
      <c r="AN45" t="s">
        <v>195</v>
      </c>
      <c r="AO45" t="s">
        <v>196</v>
      </c>
      <c r="AP45" t="s">
        <v>196</v>
      </c>
      <c r="AQ45" t="s">
        <v>89</v>
      </c>
      <c r="AR45" t="s">
        <v>89</v>
      </c>
      <c r="AS45" t="s">
        <v>95</v>
      </c>
      <c r="AT45" t="s">
        <v>95</v>
      </c>
      <c r="AU45" t="s">
        <v>126</v>
      </c>
      <c r="AV45" t="s">
        <v>126</v>
      </c>
      <c r="AW45" t="s">
        <v>143</v>
      </c>
      <c r="AX45" t="s">
        <v>143</v>
      </c>
      <c r="AY45" s="4">
        <v>0.03</v>
      </c>
      <c r="AZ45" s="4">
        <v>0.06</v>
      </c>
      <c r="BA45" s="4">
        <v>0.12</v>
      </c>
      <c r="BB45" s="4">
        <v>0.33</v>
      </c>
    </row>
    <row r="46" spans="1:54">
      <c r="A46" t="s">
        <v>462</v>
      </c>
      <c r="B46" t="s">
        <v>19</v>
      </c>
      <c r="C46" t="s">
        <v>20</v>
      </c>
      <c r="D46" s="1">
        <v>44397.536111111112</v>
      </c>
      <c r="E46" s="2">
        <v>0.57708333333333328</v>
      </c>
      <c r="F46" s="3">
        <v>4.0671296296296296E-2</v>
      </c>
      <c r="G46" t="s">
        <v>101</v>
      </c>
      <c r="I46" t="s">
        <v>198</v>
      </c>
      <c r="J46" t="s">
        <v>103</v>
      </c>
      <c r="N46" t="s">
        <v>104</v>
      </c>
      <c r="O46" t="s">
        <v>81</v>
      </c>
      <c r="P46" s="2">
        <v>0.5444444444444444</v>
      </c>
      <c r="Q46" t="s">
        <v>463</v>
      </c>
      <c r="S46" t="s">
        <v>382</v>
      </c>
      <c r="T46" t="s">
        <v>99</v>
      </c>
      <c r="U46" t="s">
        <v>464</v>
      </c>
      <c r="V46" t="s">
        <v>99</v>
      </c>
      <c r="W46" t="s">
        <v>89</v>
      </c>
      <c r="X46" t="s">
        <v>99</v>
      </c>
      <c r="Y46" t="s">
        <v>465</v>
      </c>
      <c r="Z46" t="s">
        <v>95</v>
      </c>
      <c r="AA46" t="s">
        <v>466</v>
      </c>
      <c r="AB46" t="s">
        <v>99</v>
      </c>
      <c r="AC46" t="s">
        <v>464</v>
      </c>
      <c r="AD46" t="s">
        <v>99</v>
      </c>
      <c r="AE46" t="s">
        <v>89</v>
      </c>
      <c r="AF46" t="s">
        <v>99</v>
      </c>
      <c r="AG46" t="s">
        <v>467</v>
      </c>
      <c r="AH46" t="s">
        <v>95</v>
      </c>
      <c r="AI46" t="s">
        <v>121</v>
      </c>
      <c r="AJ46" t="s">
        <v>99</v>
      </c>
      <c r="AK46" t="s">
        <v>165</v>
      </c>
      <c r="AL46" t="s">
        <v>99</v>
      </c>
      <c r="AM46" t="s">
        <v>468</v>
      </c>
      <c r="AN46" t="s">
        <v>468</v>
      </c>
      <c r="AO46" t="s">
        <v>469</v>
      </c>
      <c r="AP46" t="s">
        <v>469</v>
      </c>
      <c r="AQ46" t="s">
        <v>188</v>
      </c>
      <c r="AR46" t="s">
        <v>188</v>
      </c>
      <c r="AS46" t="s">
        <v>95</v>
      </c>
      <c r="AT46" t="s">
        <v>95</v>
      </c>
      <c r="AU46" t="s">
        <v>126</v>
      </c>
      <c r="AV46" t="s">
        <v>126</v>
      </c>
      <c r="AW46" t="s">
        <v>143</v>
      </c>
      <c r="AX46" t="s">
        <v>143</v>
      </c>
      <c r="AY46" s="4">
        <v>0.02</v>
      </c>
      <c r="AZ46" s="4">
        <v>0.03</v>
      </c>
      <c r="BA46" s="4">
        <v>0.06</v>
      </c>
      <c r="BB46" s="4">
        <v>0.15</v>
      </c>
    </row>
    <row r="47" spans="1:54">
      <c r="A47" t="s">
        <v>470</v>
      </c>
      <c r="B47" t="s">
        <v>19</v>
      </c>
      <c r="C47" t="s">
        <v>20</v>
      </c>
      <c r="D47" s="1">
        <v>44397.536111111112</v>
      </c>
      <c r="E47" s="2">
        <v>0.57708333333333328</v>
      </c>
      <c r="F47" s="3">
        <v>4.0671296296296296E-2</v>
      </c>
      <c r="G47" t="s">
        <v>101</v>
      </c>
      <c r="I47" t="s">
        <v>471</v>
      </c>
      <c r="J47" t="s">
        <v>103</v>
      </c>
      <c r="N47" t="s">
        <v>104</v>
      </c>
      <c r="O47" t="s">
        <v>81</v>
      </c>
      <c r="P47" s="2">
        <v>0.5444444444444444</v>
      </c>
      <c r="Q47" t="s">
        <v>472</v>
      </c>
      <c r="S47" t="s">
        <v>473</v>
      </c>
      <c r="T47" t="s">
        <v>99</v>
      </c>
      <c r="U47" t="s">
        <v>345</v>
      </c>
      <c r="V47" t="s">
        <v>99</v>
      </c>
      <c r="W47" t="s">
        <v>474</v>
      </c>
      <c r="X47" t="s">
        <v>99</v>
      </c>
      <c r="Y47" t="s">
        <v>475</v>
      </c>
      <c r="Z47" t="s">
        <v>95</v>
      </c>
      <c r="AA47" t="s">
        <v>476</v>
      </c>
      <c r="AB47" t="s">
        <v>99</v>
      </c>
      <c r="AC47" t="s">
        <v>230</v>
      </c>
      <c r="AD47" t="s">
        <v>99</v>
      </c>
      <c r="AE47" t="s">
        <v>290</v>
      </c>
      <c r="AF47" t="s">
        <v>99</v>
      </c>
      <c r="AG47" t="s">
        <v>477</v>
      </c>
      <c r="AH47" t="s">
        <v>95</v>
      </c>
      <c r="AI47" t="s">
        <v>151</v>
      </c>
      <c r="AJ47" t="s">
        <v>99</v>
      </c>
      <c r="AK47" t="s">
        <v>207</v>
      </c>
      <c r="AL47" t="s">
        <v>99</v>
      </c>
      <c r="AM47" t="s">
        <v>319</v>
      </c>
      <c r="AN47" t="s">
        <v>319</v>
      </c>
      <c r="AO47" t="s">
        <v>364</v>
      </c>
      <c r="AP47" t="s">
        <v>364</v>
      </c>
      <c r="AQ47" t="s">
        <v>478</v>
      </c>
      <c r="AR47" t="s">
        <v>478</v>
      </c>
      <c r="AS47" t="s">
        <v>95</v>
      </c>
      <c r="AT47" t="s">
        <v>95</v>
      </c>
      <c r="AU47" t="s">
        <v>126</v>
      </c>
      <c r="AV47" t="s">
        <v>126</v>
      </c>
      <c r="AW47" t="s">
        <v>143</v>
      </c>
      <c r="AX47" t="s">
        <v>143</v>
      </c>
      <c r="AY47" s="4">
        <v>0</v>
      </c>
      <c r="AZ47" s="4">
        <v>0</v>
      </c>
      <c r="BA47" s="4">
        <v>0.01</v>
      </c>
      <c r="BB47" s="4">
        <v>0.08</v>
      </c>
    </row>
    <row r="48" spans="1:54">
      <c r="A48" t="s">
        <v>479</v>
      </c>
      <c r="B48" t="s">
        <v>19</v>
      </c>
      <c r="C48" t="s">
        <v>20</v>
      </c>
      <c r="D48" s="1">
        <v>44397.536111111112</v>
      </c>
      <c r="E48" s="2">
        <v>0.57708333333333328</v>
      </c>
      <c r="F48" s="3">
        <v>4.0671296296296296E-2</v>
      </c>
      <c r="G48" t="s">
        <v>101</v>
      </c>
      <c r="I48" t="s">
        <v>480</v>
      </c>
      <c r="J48" t="s">
        <v>103</v>
      </c>
      <c r="N48" t="s">
        <v>104</v>
      </c>
      <c r="O48" t="s">
        <v>81</v>
      </c>
      <c r="P48" s="2">
        <v>0.54513888888888895</v>
      </c>
      <c r="Q48" t="s">
        <v>481</v>
      </c>
      <c r="S48" t="s">
        <v>482</v>
      </c>
      <c r="T48" t="s">
        <v>483</v>
      </c>
      <c r="U48" t="s">
        <v>484</v>
      </c>
      <c r="V48" t="s">
        <v>485</v>
      </c>
      <c r="W48" t="s">
        <v>89</v>
      </c>
      <c r="X48" t="s">
        <v>94</v>
      </c>
      <c r="Y48">
        <f>-(0.08 %)</f>
        <v>-8.0000000000000004E-4</v>
      </c>
      <c r="Z48" t="s">
        <v>95</v>
      </c>
      <c r="AA48" t="s">
        <v>346</v>
      </c>
      <c r="AB48" t="s">
        <v>486</v>
      </c>
      <c r="AC48" t="s">
        <v>487</v>
      </c>
      <c r="AD48" t="s">
        <v>488</v>
      </c>
      <c r="AE48" t="s">
        <v>89</v>
      </c>
      <c r="AF48" t="s">
        <v>188</v>
      </c>
      <c r="AG48">
        <f>-(0.19 %)</f>
        <v>-1.9E-3</v>
      </c>
      <c r="AH48" t="s">
        <v>489</v>
      </c>
      <c r="AI48" t="s">
        <v>96</v>
      </c>
      <c r="AJ48" t="s">
        <v>99</v>
      </c>
      <c r="AK48" t="s">
        <v>122</v>
      </c>
      <c r="AL48" t="s">
        <v>451</v>
      </c>
      <c r="AM48" t="s">
        <v>200</v>
      </c>
      <c r="AN48" t="s">
        <v>200</v>
      </c>
      <c r="AO48" t="s">
        <v>484</v>
      </c>
      <c r="AP48" t="s">
        <v>484</v>
      </c>
      <c r="AQ48" t="s">
        <v>89</v>
      </c>
      <c r="AR48" t="s">
        <v>89</v>
      </c>
      <c r="AS48" t="s">
        <v>95</v>
      </c>
      <c r="AT48" t="s">
        <v>95</v>
      </c>
      <c r="AU48" t="s">
        <v>126</v>
      </c>
      <c r="AV48" t="s">
        <v>126</v>
      </c>
      <c r="AW48" t="s">
        <v>127</v>
      </c>
      <c r="AX48" t="s">
        <v>127</v>
      </c>
      <c r="AY48" s="4">
        <v>0.02</v>
      </c>
      <c r="AZ48" s="4">
        <v>0.05</v>
      </c>
      <c r="BA48" s="4">
        <v>0.1</v>
      </c>
      <c r="BB48" s="4">
        <v>0.38</v>
      </c>
    </row>
    <row r="49" spans="1:54">
      <c r="A49" t="s">
        <v>490</v>
      </c>
      <c r="B49" t="s">
        <v>19</v>
      </c>
      <c r="C49" t="s">
        <v>20</v>
      </c>
      <c r="D49" s="1">
        <v>44397.536111111112</v>
      </c>
      <c r="E49" s="2">
        <v>0.57708333333333328</v>
      </c>
      <c r="F49" s="3">
        <v>4.0671296296296296E-2</v>
      </c>
      <c r="G49" t="s">
        <v>101</v>
      </c>
      <c r="I49" t="s">
        <v>491</v>
      </c>
      <c r="J49" t="s">
        <v>103</v>
      </c>
      <c r="N49" t="s">
        <v>104</v>
      </c>
      <c r="O49" t="s">
        <v>81</v>
      </c>
      <c r="P49" s="2">
        <v>0.54583333333333328</v>
      </c>
      <c r="Q49" t="s">
        <v>492</v>
      </c>
      <c r="S49" t="s">
        <v>493</v>
      </c>
      <c r="T49" t="s">
        <v>99</v>
      </c>
      <c r="U49" t="s">
        <v>217</v>
      </c>
      <c r="V49" t="s">
        <v>99</v>
      </c>
      <c r="W49" t="s">
        <v>94</v>
      </c>
      <c r="X49" t="s">
        <v>99</v>
      </c>
      <c r="Y49" t="s">
        <v>95</v>
      </c>
      <c r="Z49" t="s">
        <v>95</v>
      </c>
      <c r="AA49" t="s">
        <v>494</v>
      </c>
      <c r="AB49" t="s">
        <v>495</v>
      </c>
      <c r="AC49" t="s">
        <v>338</v>
      </c>
      <c r="AD49" t="s">
        <v>117</v>
      </c>
      <c r="AE49" t="s">
        <v>94</v>
      </c>
      <c r="AF49" t="s">
        <v>163</v>
      </c>
      <c r="AG49" t="s">
        <v>496</v>
      </c>
      <c r="AH49" t="s">
        <v>95</v>
      </c>
      <c r="AI49" t="s">
        <v>151</v>
      </c>
      <c r="AJ49" t="s">
        <v>416</v>
      </c>
      <c r="AK49" t="s">
        <v>207</v>
      </c>
      <c r="AL49" t="s">
        <v>165</v>
      </c>
      <c r="AM49" t="s">
        <v>284</v>
      </c>
      <c r="AN49" t="s">
        <v>284</v>
      </c>
      <c r="AO49" t="s">
        <v>497</v>
      </c>
      <c r="AP49" t="s">
        <v>497</v>
      </c>
      <c r="AQ49" t="s">
        <v>89</v>
      </c>
      <c r="AR49" t="s">
        <v>89</v>
      </c>
      <c r="AS49" t="s">
        <v>95</v>
      </c>
      <c r="AT49" t="s">
        <v>95</v>
      </c>
      <c r="AU49" t="s">
        <v>126</v>
      </c>
      <c r="AV49" t="s">
        <v>126</v>
      </c>
      <c r="AW49" t="s">
        <v>99</v>
      </c>
      <c r="AX49" t="s">
        <v>99</v>
      </c>
      <c r="AY49" s="4">
        <v>0.01</v>
      </c>
      <c r="AZ49" s="4">
        <v>0.02</v>
      </c>
      <c r="BA49" s="4">
        <v>0.04</v>
      </c>
      <c r="BB49" s="4">
        <v>0.16</v>
      </c>
    </row>
    <row r="50" spans="1:54">
      <c r="A50" t="s">
        <v>295</v>
      </c>
      <c r="B50" t="s">
        <v>19</v>
      </c>
      <c r="C50" t="s">
        <v>20</v>
      </c>
      <c r="D50" s="1">
        <v>44397.536111111112</v>
      </c>
      <c r="E50" s="2">
        <v>0.57708333333333328</v>
      </c>
      <c r="F50" s="3">
        <v>4.0671296296296296E-2</v>
      </c>
      <c r="G50" t="s">
        <v>101</v>
      </c>
      <c r="I50" t="s">
        <v>296</v>
      </c>
      <c r="J50" t="s">
        <v>103</v>
      </c>
      <c r="N50" t="s">
        <v>104</v>
      </c>
      <c r="O50" t="s">
        <v>81</v>
      </c>
      <c r="P50" s="2">
        <v>0.54652777777777783</v>
      </c>
      <c r="Q50" t="s">
        <v>498</v>
      </c>
      <c r="S50" t="s">
        <v>252</v>
      </c>
      <c r="T50" t="s">
        <v>99</v>
      </c>
      <c r="U50" t="s">
        <v>108</v>
      </c>
      <c r="V50" t="s">
        <v>99</v>
      </c>
      <c r="W50" t="s">
        <v>94</v>
      </c>
      <c r="X50" t="s">
        <v>99</v>
      </c>
      <c r="Y50" t="s">
        <v>499</v>
      </c>
      <c r="Z50" t="s">
        <v>95</v>
      </c>
      <c r="AA50" t="s">
        <v>500</v>
      </c>
      <c r="AB50" t="s">
        <v>501</v>
      </c>
      <c r="AC50" t="s">
        <v>108</v>
      </c>
      <c r="AD50" t="s">
        <v>502</v>
      </c>
      <c r="AE50" t="s">
        <v>89</v>
      </c>
      <c r="AF50" t="s">
        <v>474</v>
      </c>
      <c r="AG50" t="s">
        <v>503</v>
      </c>
      <c r="AH50" t="s">
        <v>95</v>
      </c>
      <c r="AI50" t="s">
        <v>96</v>
      </c>
      <c r="AJ50" t="s">
        <v>99</v>
      </c>
      <c r="AK50" t="s">
        <v>122</v>
      </c>
      <c r="AL50" t="s">
        <v>99</v>
      </c>
      <c r="AM50" t="s">
        <v>504</v>
      </c>
      <c r="AN50" t="s">
        <v>504</v>
      </c>
      <c r="AO50" t="s">
        <v>115</v>
      </c>
      <c r="AP50" t="s">
        <v>115</v>
      </c>
      <c r="AQ50" t="s">
        <v>188</v>
      </c>
      <c r="AR50" t="s">
        <v>188</v>
      </c>
      <c r="AS50" t="s">
        <v>95</v>
      </c>
      <c r="AT50" t="s">
        <v>95</v>
      </c>
      <c r="AU50" t="s">
        <v>126</v>
      </c>
      <c r="AV50" t="s">
        <v>126</v>
      </c>
      <c r="AW50" t="s">
        <v>127</v>
      </c>
      <c r="AX50" t="s">
        <v>127</v>
      </c>
      <c r="AY50" s="4">
        <v>0.02</v>
      </c>
      <c r="AZ50" s="4">
        <v>0.03</v>
      </c>
      <c r="BA50" s="4">
        <v>0.05</v>
      </c>
      <c r="BB50" s="4">
        <v>0.19</v>
      </c>
    </row>
    <row r="51" spans="1:54">
      <c r="A51" t="s">
        <v>505</v>
      </c>
      <c r="B51" t="s">
        <v>19</v>
      </c>
      <c r="C51" t="s">
        <v>20</v>
      </c>
      <c r="D51" s="1">
        <v>44397.536111111112</v>
      </c>
      <c r="E51" s="2">
        <v>0.57708333333333328</v>
      </c>
      <c r="F51" s="3">
        <v>4.0671296296296296E-2</v>
      </c>
      <c r="G51" t="s">
        <v>101</v>
      </c>
      <c r="I51" t="s">
        <v>210</v>
      </c>
      <c r="J51" t="s">
        <v>103</v>
      </c>
      <c r="N51" t="s">
        <v>104</v>
      </c>
      <c r="O51" t="s">
        <v>81</v>
      </c>
      <c r="P51" s="2">
        <v>0.54652777777777783</v>
      </c>
      <c r="Q51" t="s">
        <v>506</v>
      </c>
      <c r="S51" t="s">
        <v>252</v>
      </c>
      <c r="T51" t="s">
        <v>99</v>
      </c>
      <c r="U51" t="s">
        <v>93</v>
      </c>
      <c r="V51" t="s">
        <v>99</v>
      </c>
      <c r="W51" t="s">
        <v>94</v>
      </c>
      <c r="X51" t="s">
        <v>99</v>
      </c>
      <c r="Y51">
        <f>-(0.09 %)</f>
        <v>-8.9999999999999998E-4</v>
      </c>
      <c r="Z51" t="s">
        <v>95</v>
      </c>
      <c r="AA51" t="s">
        <v>507</v>
      </c>
      <c r="AB51" t="s">
        <v>99</v>
      </c>
      <c r="AC51" t="s">
        <v>93</v>
      </c>
      <c r="AD51" t="s">
        <v>99</v>
      </c>
      <c r="AE51" t="s">
        <v>163</v>
      </c>
      <c r="AF51" t="s">
        <v>99</v>
      </c>
      <c r="AG51" t="s">
        <v>95</v>
      </c>
      <c r="AH51" t="s">
        <v>95</v>
      </c>
      <c r="AI51" t="s">
        <v>151</v>
      </c>
      <c r="AJ51" t="s">
        <v>99</v>
      </c>
      <c r="AK51" t="s">
        <v>165</v>
      </c>
      <c r="AL51" t="s">
        <v>99</v>
      </c>
      <c r="AM51" t="s">
        <v>152</v>
      </c>
      <c r="AN51" t="s">
        <v>152</v>
      </c>
      <c r="AO51" t="s">
        <v>224</v>
      </c>
      <c r="AP51" t="s">
        <v>224</v>
      </c>
      <c r="AQ51" t="s">
        <v>188</v>
      </c>
      <c r="AR51" t="s">
        <v>188</v>
      </c>
      <c r="AS51" t="s">
        <v>95</v>
      </c>
      <c r="AT51" t="s">
        <v>95</v>
      </c>
      <c r="AU51" t="s">
        <v>126</v>
      </c>
      <c r="AV51" t="s">
        <v>126</v>
      </c>
      <c r="AW51" t="s">
        <v>143</v>
      </c>
      <c r="AX51" t="s">
        <v>143</v>
      </c>
      <c r="AY51" s="4">
        <v>0</v>
      </c>
      <c r="AZ51" s="4">
        <v>0</v>
      </c>
      <c r="BA51" s="4">
        <v>0.01</v>
      </c>
      <c r="BB51" s="4">
        <v>0.06</v>
      </c>
    </row>
    <row r="52" spans="1:54">
      <c r="A52" t="s">
        <v>508</v>
      </c>
      <c r="B52" t="s">
        <v>19</v>
      </c>
      <c r="C52" t="s">
        <v>20</v>
      </c>
      <c r="D52" s="1">
        <v>44397.536111111112</v>
      </c>
      <c r="E52" s="2">
        <v>0.57708333333333328</v>
      </c>
      <c r="F52" s="3">
        <v>4.0671296296296296E-2</v>
      </c>
      <c r="G52" t="s">
        <v>101</v>
      </c>
      <c r="I52" t="s">
        <v>509</v>
      </c>
      <c r="J52" t="s">
        <v>77</v>
      </c>
      <c r="N52" t="s">
        <v>104</v>
      </c>
      <c r="O52" t="s">
        <v>81</v>
      </c>
      <c r="P52" s="2">
        <v>0.54791666666666672</v>
      </c>
      <c r="Q52" t="s">
        <v>510</v>
      </c>
      <c r="S52" t="s">
        <v>511</v>
      </c>
      <c r="T52" t="s">
        <v>512</v>
      </c>
      <c r="U52" t="s">
        <v>262</v>
      </c>
      <c r="V52" t="s">
        <v>513</v>
      </c>
      <c r="W52" t="s">
        <v>88</v>
      </c>
      <c r="X52" t="s">
        <v>94</v>
      </c>
      <c r="Y52">
        <f>-(0.09 %)</f>
        <v>-8.9999999999999998E-4</v>
      </c>
      <c r="Z52" t="s">
        <v>95</v>
      </c>
      <c r="AA52" t="s">
        <v>514</v>
      </c>
      <c r="AB52" t="s">
        <v>515</v>
      </c>
      <c r="AC52" t="s">
        <v>516</v>
      </c>
      <c r="AD52" t="s">
        <v>517</v>
      </c>
      <c r="AE52" t="s">
        <v>88</v>
      </c>
      <c r="AF52" t="s">
        <v>89</v>
      </c>
      <c r="AG52" t="s">
        <v>95</v>
      </c>
      <c r="AH52" t="s">
        <v>95</v>
      </c>
      <c r="AI52" t="s">
        <v>151</v>
      </c>
      <c r="AJ52" t="s">
        <v>121</v>
      </c>
      <c r="AK52" t="s">
        <v>122</v>
      </c>
      <c r="AL52" t="s">
        <v>97</v>
      </c>
      <c r="AM52" t="s">
        <v>518</v>
      </c>
      <c r="AN52" t="s">
        <v>518</v>
      </c>
      <c r="AO52" t="s">
        <v>442</v>
      </c>
      <c r="AP52" t="s">
        <v>442</v>
      </c>
      <c r="AQ52" t="s">
        <v>307</v>
      </c>
      <c r="AR52" t="s">
        <v>307</v>
      </c>
      <c r="AS52" t="s">
        <v>95</v>
      </c>
      <c r="AT52" t="s">
        <v>95</v>
      </c>
      <c r="AU52" t="s">
        <v>126</v>
      </c>
      <c r="AV52" t="s">
        <v>126</v>
      </c>
      <c r="AW52" t="s">
        <v>519</v>
      </c>
      <c r="AX52" t="s">
        <v>519</v>
      </c>
      <c r="AY52" s="4">
        <v>0.03</v>
      </c>
      <c r="AZ52" s="4">
        <v>0.05</v>
      </c>
      <c r="BA52" s="4">
        <v>0.08</v>
      </c>
      <c r="BB52" s="4">
        <v>0.21</v>
      </c>
    </row>
    <row r="53" spans="1:54">
      <c r="A53" t="s">
        <v>520</v>
      </c>
      <c r="B53" t="s">
        <v>19</v>
      </c>
      <c r="C53" t="s">
        <v>20</v>
      </c>
      <c r="D53" s="1">
        <v>44397.536111111112</v>
      </c>
      <c r="E53" s="2">
        <v>0.57708333333333328</v>
      </c>
      <c r="F53" s="3">
        <v>4.0671296296296296E-2</v>
      </c>
      <c r="G53" t="s">
        <v>101</v>
      </c>
      <c r="I53" t="s">
        <v>521</v>
      </c>
      <c r="J53" t="s">
        <v>103</v>
      </c>
      <c r="N53" t="s">
        <v>104</v>
      </c>
      <c r="O53" t="s">
        <v>81</v>
      </c>
      <c r="P53" s="2">
        <v>0.54861111111111105</v>
      </c>
      <c r="Q53" t="s">
        <v>522</v>
      </c>
      <c r="S53" t="s">
        <v>252</v>
      </c>
      <c r="T53" t="s">
        <v>99</v>
      </c>
      <c r="U53" t="s">
        <v>138</v>
      </c>
      <c r="V53" t="s">
        <v>99</v>
      </c>
      <c r="W53" t="s">
        <v>89</v>
      </c>
      <c r="X53" t="s">
        <v>99</v>
      </c>
      <c r="Y53" t="s">
        <v>523</v>
      </c>
      <c r="Z53" t="s">
        <v>95</v>
      </c>
      <c r="AA53" t="s">
        <v>524</v>
      </c>
      <c r="AB53" t="s">
        <v>99</v>
      </c>
      <c r="AC53" t="s">
        <v>181</v>
      </c>
      <c r="AD53" t="s">
        <v>99</v>
      </c>
      <c r="AE53" t="s">
        <v>89</v>
      </c>
      <c r="AF53" t="s">
        <v>99</v>
      </c>
      <c r="AG53" t="s">
        <v>525</v>
      </c>
      <c r="AH53" t="s">
        <v>95</v>
      </c>
      <c r="AI53" t="s">
        <v>121</v>
      </c>
      <c r="AJ53" t="s">
        <v>99</v>
      </c>
      <c r="AK53" t="s">
        <v>122</v>
      </c>
      <c r="AL53" t="s">
        <v>99</v>
      </c>
      <c r="AM53" t="s">
        <v>321</v>
      </c>
      <c r="AN53" t="s">
        <v>321</v>
      </c>
      <c r="AO53" t="s">
        <v>138</v>
      </c>
      <c r="AP53" t="s">
        <v>138</v>
      </c>
      <c r="AQ53" t="s">
        <v>94</v>
      </c>
      <c r="AR53" t="s">
        <v>94</v>
      </c>
      <c r="AS53" t="s">
        <v>95</v>
      </c>
      <c r="AT53" t="s">
        <v>95</v>
      </c>
      <c r="AU53" t="s">
        <v>126</v>
      </c>
      <c r="AV53" t="s">
        <v>126</v>
      </c>
      <c r="AW53" t="s">
        <v>143</v>
      </c>
      <c r="AX53" t="s">
        <v>143</v>
      </c>
      <c r="AY53" s="4">
        <v>0.11</v>
      </c>
      <c r="AZ53" s="4">
        <v>0.18</v>
      </c>
      <c r="BA53" s="4">
        <v>0.25</v>
      </c>
      <c r="BB53" s="4">
        <v>0.44</v>
      </c>
    </row>
    <row r="54" spans="1:54">
      <c r="A54" t="s">
        <v>526</v>
      </c>
      <c r="B54" t="s">
        <v>19</v>
      </c>
      <c r="C54" t="s">
        <v>20</v>
      </c>
      <c r="D54" s="1">
        <v>44397.536111111112</v>
      </c>
      <c r="E54" s="2">
        <v>0.57708333333333328</v>
      </c>
      <c r="F54" s="3">
        <v>4.0671296296296296E-2</v>
      </c>
      <c r="G54" t="s">
        <v>101</v>
      </c>
      <c r="I54" t="s">
        <v>527</v>
      </c>
      <c r="J54" t="s">
        <v>103</v>
      </c>
      <c r="N54" t="s">
        <v>104</v>
      </c>
      <c r="O54" t="s">
        <v>81</v>
      </c>
      <c r="P54" s="2">
        <v>0.55069444444444449</v>
      </c>
      <c r="Q54" t="s">
        <v>528</v>
      </c>
      <c r="S54" t="s">
        <v>529</v>
      </c>
      <c r="T54" t="s">
        <v>99</v>
      </c>
      <c r="U54" t="s">
        <v>111</v>
      </c>
      <c r="V54" t="s">
        <v>99</v>
      </c>
      <c r="W54" t="s">
        <v>89</v>
      </c>
      <c r="X54" t="s">
        <v>99</v>
      </c>
      <c r="Y54">
        <f>-(0.15 %)</f>
        <v>-1.5E-3</v>
      </c>
      <c r="Z54" t="s">
        <v>95</v>
      </c>
      <c r="AA54" t="s">
        <v>530</v>
      </c>
      <c r="AB54" t="s">
        <v>99</v>
      </c>
      <c r="AC54" t="s">
        <v>264</v>
      </c>
      <c r="AD54" t="s">
        <v>99</v>
      </c>
      <c r="AE54" t="s">
        <v>89</v>
      </c>
      <c r="AF54" t="s">
        <v>99</v>
      </c>
      <c r="AG54">
        <f>-(0.27 %)</f>
        <v>-2.7000000000000001E-3</v>
      </c>
      <c r="AH54" t="s">
        <v>95</v>
      </c>
      <c r="AI54" t="s">
        <v>531</v>
      </c>
      <c r="AJ54" t="s">
        <v>99</v>
      </c>
      <c r="AK54" t="s">
        <v>165</v>
      </c>
      <c r="AL54" t="s">
        <v>99</v>
      </c>
      <c r="AM54" t="s">
        <v>532</v>
      </c>
      <c r="AN54" t="s">
        <v>532</v>
      </c>
      <c r="AO54" t="s">
        <v>428</v>
      </c>
      <c r="AP54" t="s">
        <v>428</v>
      </c>
      <c r="AQ54" t="s">
        <v>89</v>
      </c>
      <c r="AR54" t="s">
        <v>89</v>
      </c>
      <c r="AS54" t="s">
        <v>95</v>
      </c>
      <c r="AT54" t="s">
        <v>95</v>
      </c>
      <c r="AU54" t="s">
        <v>126</v>
      </c>
      <c r="AV54" t="s">
        <v>126</v>
      </c>
      <c r="AW54" t="s">
        <v>143</v>
      </c>
      <c r="AX54" t="s">
        <v>143</v>
      </c>
      <c r="AY54" s="4">
        <v>0.01</v>
      </c>
      <c r="AZ54" s="4">
        <v>0.02</v>
      </c>
      <c r="BA54" s="4">
        <v>0.05</v>
      </c>
      <c r="BB54" s="4">
        <v>0.14000000000000001</v>
      </c>
    </row>
    <row r="55" spans="1:54">
      <c r="A55" t="s">
        <v>533</v>
      </c>
      <c r="B55" t="s">
        <v>19</v>
      </c>
      <c r="C55" t="s">
        <v>20</v>
      </c>
      <c r="D55" s="1">
        <v>44397.536111111112</v>
      </c>
      <c r="E55" s="2">
        <v>0.57708333333333328</v>
      </c>
      <c r="F55" s="3">
        <v>4.0671296296296296E-2</v>
      </c>
      <c r="G55" t="s">
        <v>101</v>
      </c>
      <c r="I55" t="s">
        <v>534</v>
      </c>
      <c r="J55" t="s">
        <v>323</v>
      </c>
      <c r="N55" t="s">
        <v>104</v>
      </c>
      <c r="O55" t="s">
        <v>81</v>
      </c>
      <c r="P55" s="2">
        <v>0.55208333333333337</v>
      </c>
      <c r="Q55" t="s">
        <v>535</v>
      </c>
      <c r="S55" t="s">
        <v>248</v>
      </c>
      <c r="T55" t="s">
        <v>99</v>
      </c>
      <c r="U55" t="s">
        <v>536</v>
      </c>
      <c r="V55" t="s">
        <v>99</v>
      </c>
      <c r="W55" t="s">
        <v>430</v>
      </c>
      <c r="X55" t="s">
        <v>99</v>
      </c>
      <c r="Y55" t="s">
        <v>537</v>
      </c>
      <c r="Z55" t="s">
        <v>95</v>
      </c>
      <c r="AA55" t="s">
        <v>538</v>
      </c>
      <c r="AB55" t="s">
        <v>99</v>
      </c>
      <c r="AC55" t="s">
        <v>539</v>
      </c>
      <c r="AD55" t="s">
        <v>99</v>
      </c>
      <c r="AE55" t="s">
        <v>513</v>
      </c>
      <c r="AF55" t="s">
        <v>99</v>
      </c>
      <c r="AG55" t="s">
        <v>540</v>
      </c>
      <c r="AH55" t="s">
        <v>95</v>
      </c>
      <c r="AI55" t="s">
        <v>151</v>
      </c>
      <c r="AJ55" t="s">
        <v>99</v>
      </c>
      <c r="AK55" t="s">
        <v>165</v>
      </c>
      <c r="AL55" t="s">
        <v>99</v>
      </c>
      <c r="AM55" t="s">
        <v>541</v>
      </c>
      <c r="AN55" t="s">
        <v>541</v>
      </c>
      <c r="AO55" t="s">
        <v>542</v>
      </c>
      <c r="AP55" t="s">
        <v>542</v>
      </c>
      <c r="AQ55" t="s">
        <v>543</v>
      </c>
      <c r="AR55" t="s">
        <v>543</v>
      </c>
      <c r="AS55" t="s">
        <v>95</v>
      </c>
      <c r="AT55" t="s">
        <v>95</v>
      </c>
      <c r="AU55" t="s">
        <v>126</v>
      </c>
      <c r="AV55" t="s">
        <v>126</v>
      </c>
      <c r="AW55" t="s">
        <v>127</v>
      </c>
      <c r="AX55" t="s">
        <v>127</v>
      </c>
      <c r="AY55" s="4">
        <v>0.03</v>
      </c>
      <c r="AZ55" s="4">
        <v>0.05</v>
      </c>
      <c r="BA55" s="4">
        <v>7.0000000000000007E-2</v>
      </c>
      <c r="BB55" s="4">
        <v>0.36</v>
      </c>
    </row>
    <row r="56" spans="1:54">
      <c r="A56" t="s">
        <v>544</v>
      </c>
      <c r="B56" t="s">
        <v>19</v>
      </c>
      <c r="C56" t="s">
        <v>20</v>
      </c>
      <c r="D56" s="1">
        <v>44397.536111111112</v>
      </c>
      <c r="E56" s="2">
        <v>0.57708333333333328</v>
      </c>
      <c r="F56" s="3">
        <v>4.0671296296296296E-2</v>
      </c>
      <c r="G56" t="s">
        <v>101</v>
      </c>
      <c r="I56" t="s">
        <v>545</v>
      </c>
      <c r="J56" t="s">
        <v>103</v>
      </c>
      <c r="N56" t="s">
        <v>104</v>
      </c>
      <c r="O56" t="s">
        <v>81</v>
      </c>
      <c r="P56" s="2">
        <v>0.55486111111111114</v>
      </c>
      <c r="Q56" t="s">
        <v>546</v>
      </c>
      <c r="S56" t="s">
        <v>529</v>
      </c>
      <c r="T56" t="s">
        <v>99</v>
      </c>
      <c r="U56" t="s">
        <v>204</v>
      </c>
      <c r="V56" t="s">
        <v>99</v>
      </c>
      <c r="W56" t="s">
        <v>94</v>
      </c>
      <c r="X56" t="s">
        <v>99</v>
      </c>
      <c r="Y56" t="s">
        <v>547</v>
      </c>
      <c r="Z56" t="s">
        <v>95</v>
      </c>
      <c r="AA56" t="s">
        <v>548</v>
      </c>
      <c r="AB56" t="s">
        <v>99</v>
      </c>
      <c r="AC56" t="s">
        <v>549</v>
      </c>
      <c r="AD56" t="s">
        <v>99</v>
      </c>
      <c r="AE56" t="s">
        <v>188</v>
      </c>
      <c r="AF56" t="s">
        <v>99</v>
      </c>
      <c r="AG56" t="s">
        <v>550</v>
      </c>
      <c r="AH56" t="s">
        <v>95</v>
      </c>
      <c r="AI56" t="s">
        <v>151</v>
      </c>
      <c r="AJ56" t="s">
        <v>99</v>
      </c>
      <c r="AK56" t="s">
        <v>451</v>
      </c>
      <c r="AL56" t="s">
        <v>99</v>
      </c>
      <c r="AM56" t="s">
        <v>468</v>
      </c>
      <c r="AN56" t="s">
        <v>468</v>
      </c>
      <c r="AO56" t="s">
        <v>412</v>
      </c>
      <c r="AP56" t="s">
        <v>412</v>
      </c>
      <c r="AQ56" t="s">
        <v>177</v>
      </c>
      <c r="AR56" t="s">
        <v>177</v>
      </c>
      <c r="AS56" t="s">
        <v>95</v>
      </c>
      <c r="AT56" t="s">
        <v>95</v>
      </c>
      <c r="AU56" t="s">
        <v>126</v>
      </c>
      <c r="AV56" t="s">
        <v>126</v>
      </c>
      <c r="AW56" t="s">
        <v>143</v>
      </c>
      <c r="AX56" t="s">
        <v>143</v>
      </c>
      <c r="AY56" s="4">
        <v>0.05</v>
      </c>
      <c r="AZ56" s="4">
        <v>0.06</v>
      </c>
      <c r="BA56" s="4">
        <v>0.1</v>
      </c>
      <c r="BB56" s="4">
        <v>0.27</v>
      </c>
    </row>
    <row r="57" spans="1:54">
      <c r="A57" t="s">
        <v>397</v>
      </c>
      <c r="B57" t="s">
        <v>19</v>
      </c>
      <c r="C57" t="s">
        <v>20</v>
      </c>
      <c r="D57" s="1">
        <v>44397.536111111112</v>
      </c>
      <c r="E57" s="2">
        <v>0.57708333333333328</v>
      </c>
      <c r="F57" s="3">
        <v>4.0671296296296296E-2</v>
      </c>
      <c r="G57" t="s">
        <v>101</v>
      </c>
      <c r="I57" t="s">
        <v>398</v>
      </c>
      <c r="J57" t="s">
        <v>103</v>
      </c>
      <c r="N57" t="s">
        <v>104</v>
      </c>
      <c r="O57" t="s">
        <v>81</v>
      </c>
      <c r="P57" s="2">
        <v>0.55763888888888891</v>
      </c>
      <c r="Q57" t="s">
        <v>551</v>
      </c>
      <c r="S57" t="s">
        <v>552</v>
      </c>
      <c r="T57" t="s">
        <v>317</v>
      </c>
      <c r="U57" t="s">
        <v>553</v>
      </c>
      <c r="V57" t="s">
        <v>554</v>
      </c>
      <c r="W57" t="s">
        <v>555</v>
      </c>
      <c r="X57" t="s">
        <v>277</v>
      </c>
      <c r="Y57" t="s">
        <v>556</v>
      </c>
      <c r="Z57" t="s">
        <v>557</v>
      </c>
      <c r="AA57" t="s">
        <v>558</v>
      </c>
      <c r="AB57" t="s">
        <v>212</v>
      </c>
      <c r="AC57" t="s">
        <v>559</v>
      </c>
      <c r="AD57" t="s">
        <v>560</v>
      </c>
      <c r="AE57" t="s">
        <v>458</v>
      </c>
      <c r="AF57" t="s">
        <v>224</v>
      </c>
      <c r="AG57" t="s">
        <v>561</v>
      </c>
      <c r="AH57" t="s">
        <v>562</v>
      </c>
      <c r="AI57" t="s">
        <v>121</v>
      </c>
      <c r="AJ57" t="s">
        <v>96</v>
      </c>
      <c r="AK57" t="s">
        <v>122</v>
      </c>
      <c r="AL57" t="s">
        <v>311</v>
      </c>
      <c r="AM57" t="s">
        <v>247</v>
      </c>
      <c r="AN57" t="s">
        <v>247</v>
      </c>
      <c r="AO57" t="s">
        <v>563</v>
      </c>
      <c r="AP57" t="s">
        <v>563</v>
      </c>
      <c r="AQ57" t="s">
        <v>196</v>
      </c>
      <c r="AR57" t="s">
        <v>196</v>
      </c>
      <c r="AS57" t="s">
        <v>95</v>
      </c>
      <c r="AT57" t="s">
        <v>95</v>
      </c>
      <c r="AU57" t="s">
        <v>126</v>
      </c>
      <c r="AV57" t="s">
        <v>126</v>
      </c>
      <c r="AW57" t="s">
        <v>143</v>
      </c>
      <c r="AX57" t="s">
        <v>143</v>
      </c>
      <c r="AY57" s="4">
        <v>0.05</v>
      </c>
      <c r="AZ57" s="4">
        <v>7.0000000000000007E-2</v>
      </c>
      <c r="BA57" s="4">
        <v>0.11</v>
      </c>
      <c r="BB57" s="4">
        <v>0.25</v>
      </c>
    </row>
    <row r="58" spans="1:54">
      <c r="A58" t="s">
        <v>564</v>
      </c>
      <c r="B58" t="s">
        <v>19</v>
      </c>
      <c r="C58" t="s">
        <v>20</v>
      </c>
      <c r="D58" s="1">
        <v>44397.536111111112</v>
      </c>
      <c r="E58" s="2">
        <v>0.57708333333333328</v>
      </c>
      <c r="F58" s="3">
        <v>4.0671296296296296E-2</v>
      </c>
      <c r="G58" t="s">
        <v>101</v>
      </c>
      <c r="I58" t="s">
        <v>332</v>
      </c>
      <c r="J58" t="s">
        <v>440</v>
      </c>
      <c r="N58" t="s">
        <v>565</v>
      </c>
      <c r="O58" t="s">
        <v>368</v>
      </c>
      <c r="P58" s="2">
        <v>0.55833333333333335</v>
      </c>
      <c r="Q58" t="s">
        <v>566</v>
      </c>
      <c r="S58" t="s">
        <v>511</v>
      </c>
      <c r="T58" t="s">
        <v>99</v>
      </c>
      <c r="U58" t="s">
        <v>99</v>
      </c>
      <c r="V58" t="s">
        <v>99</v>
      </c>
      <c r="W58" t="s">
        <v>94</v>
      </c>
      <c r="X58" t="s">
        <v>99</v>
      </c>
      <c r="Y58">
        <f>-(0.37 %)</f>
        <v>-3.7000000000000002E-3</v>
      </c>
      <c r="Z58" t="s">
        <v>95</v>
      </c>
      <c r="AA58" t="s">
        <v>567</v>
      </c>
      <c r="AB58" t="s">
        <v>99</v>
      </c>
      <c r="AC58" t="s">
        <v>99</v>
      </c>
      <c r="AD58" t="s">
        <v>99</v>
      </c>
      <c r="AE58" t="s">
        <v>89</v>
      </c>
      <c r="AF58" t="s">
        <v>99</v>
      </c>
      <c r="AG58" t="s">
        <v>95</v>
      </c>
      <c r="AH58" t="s">
        <v>95</v>
      </c>
      <c r="AI58" t="s">
        <v>99</v>
      </c>
      <c r="AJ58" t="s">
        <v>99</v>
      </c>
      <c r="AK58" t="s">
        <v>99</v>
      </c>
      <c r="AL58" t="s">
        <v>99</v>
      </c>
      <c r="AM58" t="s">
        <v>341</v>
      </c>
      <c r="AN58" t="s">
        <v>341</v>
      </c>
      <c r="AO58" t="s">
        <v>313</v>
      </c>
      <c r="AP58" t="s">
        <v>313</v>
      </c>
      <c r="AQ58" t="s">
        <v>89</v>
      </c>
      <c r="AR58" t="s">
        <v>89</v>
      </c>
      <c r="AS58" t="s">
        <v>95</v>
      </c>
      <c r="AT58" t="s">
        <v>95</v>
      </c>
      <c r="AU58" t="s">
        <v>99</v>
      </c>
      <c r="AV58" t="s">
        <v>99</v>
      </c>
      <c r="AW58" t="s">
        <v>99</v>
      </c>
      <c r="AX58" t="s">
        <v>99</v>
      </c>
      <c r="AY58" s="4">
        <v>0</v>
      </c>
      <c r="AZ58" s="4">
        <v>0</v>
      </c>
      <c r="BA58" s="4">
        <v>0</v>
      </c>
      <c r="BB58" s="4">
        <v>0</v>
      </c>
    </row>
    <row r="59" spans="1:54">
      <c r="A59" t="s">
        <v>568</v>
      </c>
      <c r="B59" t="s">
        <v>19</v>
      </c>
      <c r="C59" t="s">
        <v>20</v>
      </c>
      <c r="D59" s="1">
        <v>44397.536111111112</v>
      </c>
      <c r="E59" s="2">
        <v>0.57708333333333328</v>
      </c>
      <c r="F59" s="3">
        <v>4.0671296296296296E-2</v>
      </c>
      <c r="G59" t="s">
        <v>101</v>
      </c>
      <c r="I59" t="s">
        <v>234</v>
      </c>
      <c r="J59" t="s">
        <v>103</v>
      </c>
      <c r="N59" t="s">
        <v>104</v>
      </c>
      <c r="O59" t="s">
        <v>81</v>
      </c>
      <c r="P59" s="2">
        <v>0.56111111111111112</v>
      </c>
      <c r="Q59" t="s">
        <v>569</v>
      </c>
      <c r="S59" t="s">
        <v>511</v>
      </c>
      <c r="T59" t="s">
        <v>99</v>
      </c>
      <c r="U59" t="s">
        <v>570</v>
      </c>
      <c r="V59" t="s">
        <v>99</v>
      </c>
      <c r="W59" t="s">
        <v>188</v>
      </c>
      <c r="X59" t="s">
        <v>99</v>
      </c>
      <c r="Y59">
        <f>-(0.26 %)</f>
        <v>-2.5999999999999999E-3</v>
      </c>
      <c r="Z59" t="s">
        <v>95</v>
      </c>
      <c r="AA59" t="s">
        <v>571</v>
      </c>
      <c r="AB59" t="s">
        <v>572</v>
      </c>
      <c r="AC59" t="s">
        <v>330</v>
      </c>
      <c r="AD59" t="s">
        <v>573</v>
      </c>
      <c r="AE59" t="s">
        <v>188</v>
      </c>
      <c r="AF59" t="s">
        <v>160</v>
      </c>
      <c r="AG59">
        <f>-(0.56 %)</f>
        <v>-5.6000000000000008E-3</v>
      </c>
      <c r="AH59" t="s">
        <v>95</v>
      </c>
      <c r="AI59" t="s">
        <v>151</v>
      </c>
      <c r="AJ59" t="s">
        <v>121</v>
      </c>
      <c r="AK59" t="s">
        <v>451</v>
      </c>
      <c r="AL59" t="s">
        <v>574</v>
      </c>
      <c r="AM59" t="s">
        <v>575</v>
      </c>
      <c r="AN59" t="s">
        <v>575</v>
      </c>
      <c r="AO59" t="s">
        <v>573</v>
      </c>
      <c r="AP59" t="s">
        <v>573</v>
      </c>
      <c r="AQ59" t="s">
        <v>188</v>
      </c>
      <c r="AR59" t="s">
        <v>188</v>
      </c>
      <c r="AS59" t="s">
        <v>95</v>
      </c>
      <c r="AT59" t="s">
        <v>95</v>
      </c>
      <c r="AU59" t="s">
        <v>126</v>
      </c>
      <c r="AV59" t="s">
        <v>126</v>
      </c>
      <c r="AW59" t="s">
        <v>127</v>
      </c>
      <c r="AX59" t="s">
        <v>127</v>
      </c>
      <c r="AY59" s="4">
        <v>0.17</v>
      </c>
      <c r="AZ59" s="4">
        <v>0.26</v>
      </c>
      <c r="BA59" s="4">
        <v>0.35</v>
      </c>
      <c r="BB59" s="4">
        <v>0.74</v>
      </c>
    </row>
    <row r="60" spans="1:54">
      <c r="A60" t="s">
        <v>576</v>
      </c>
      <c r="B60" t="s">
        <v>19</v>
      </c>
      <c r="C60" t="s">
        <v>20</v>
      </c>
      <c r="D60" s="1">
        <v>44397.536111111112</v>
      </c>
      <c r="E60" s="2">
        <v>0.57708333333333328</v>
      </c>
      <c r="F60" s="3">
        <v>4.0671296296296296E-2</v>
      </c>
      <c r="G60" t="s">
        <v>101</v>
      </c>
      <c r="I60" t="s">
        <v>577</v>
      </c>
      <c r="J60" t="s">
        <v>103</v>
      </c>
      <c r="N60" t="s">
        <v>104</v>
      </c>
      <c r="O60" t="s">
        <v>81</v>
      </c>
      <c r="P60" s="2">
        <v>0.56388888888888888</v>
      </c>
      <c r="Q60" t="s">
        <v>578</v>
      </c>
      <c r="S60" t="s">
        <v>504</v>
      </c>
      <c r="T60" t="s">
        <v>99</v>
      </c>
      <c r="U60" t="s">
        <v>579</v>
      </c>
      <c r="V60" t="s">
        <v>99</v>
      </c>
      <c r="W60" t="s">
        <v>365</v>
      </c>
      <c r="X60" t="s">
        <v>99</v>
      </c>
      <c r="Y60" t="s">
        <v>580</v>
      </c>
      <c r="Z60" t="s">
        <v>95</v>
      </c>
      <c r="AA60" t="s">
        <v>581</v>
      </c>
      <c r="AB60" t="s">
        <v>99</v>
      </c>
      <c r="AC60" t="s">
        <v>579</v>
      </c>
      <c r="AD60" t="s">
        <v>99</v>
      </c>
      <c r="AE60" t="s">
        <v>428</v>
      </c>
      <c r="AF60" t="s">
        <v>99</v>
      </c>
      <c r="AG60" t="s">
        <v>582</v>
      </c>
      <c r="AH60" t="s">
        <v>95</v>
      </c>
      <c r="AI60" t="s">
        <v>96</v>
      </c>
      <c r="AJ60" t="s">
        <v>99</v>
      </c>
      <c r="AK60" t="s">
        <v>451</v>
      </c>
      <c r="AL60" t="s">
        <v>99</v>
      </c>
      <c r="AM60" t="s">
        <v>583</v>
      </c>
      <c r="AN60" t="s">
        <v>583</v>
      </c>
      <c r="AO60" t="s">
        <v>584</v>
      </c>
      <c r="AP60" t="s">
        <v>584</v>
      </c>
      <c r="AQ60" t="s">
        <v>474</v>
      </c>
      <c r="AR60" t="s">
        <v>474</v>
      </c>
      <c r="AS60" t="s">
        <v>95</v>
      </c>
      <c r="AT60" t="s">
        <v>95</v>
      </c>
      <c r="AU60" t="s">
        <v>126</v>
      </c>
      <c r="AV60" t="s">
        <v>126</v>
      </c>
      <c r="AW60" t="s">
        <v>99</v>
      </c>
      <c r="AX60" t="s">
        <v>99</v>
      </c>
      <c r="AY60" s="4">
        <v>0.02</v>
      </c>
      <c r="AZ60" s="4">
        <v>0.03</v>
      </c>
      <c r="BA60" s="4">
        <v>0.06</v>
      </c>
      <c r="BB60" s="4">
        <v>0.36</v>
      </c>
    </row>
    <row r="61" spans="1:54">
      <c r="A61" t="s">
        <v>585</v>
      </c>
      <c r="B61" t="s">
        <v>19</v>
      </c>
      <c r="C61" t="s">
        <v>20</v>
      </c>
      <c r="D61" s="1">
        <v>44397.536111111112</v>
      </c>
      <c r="E61" s="2">
        <v>0.57708333333333328</v>
      </c>
      <c r="F61" s="3">
        <v>4.0671296296296296E-2</v>
      </c>
      <c r="G61" t="s">
        <v>101</v>
      </c>
      <c r="I61" t="s">
        <v>586</v>
      </c>
      <c r="J61" t="s">
        <v>103</v>
      </c>
      <c r="N61" t="s">
        <v>104</v>
      </c>
      <c r="O61" t="s">
        <v>81</v>
      </c>
      <c r="P61" s="2">
        <v>0.56805555555555554</v>
      </c>
      <c r="Q61" t="s">
        <v>587</v>
      </c>
      <c r="S61" t="s">
        <v>588</v>
      </c>
      <c r="T61" t="s">
        <v>99</v>
      </c>
      <c r="U61" t="s">
        <v>589</v>
      </c>
      <c r="V61" t="s">
        <v>99</v>
      </c>
      <c r="W61" t="s">
        <v>590</v>
      </c>
      <c r="X61" t="s">
        <v>99</v>
      </c>
      <c r="Y61" t="s">
        <v>591</v>
      </c>
      <c r="Z61" t="s">
        <v>95</v>
      </c>
      <c r="AA61" t="s">
        <v>592</v>
      </c>
      <c r="AB61" t="s">
        <v>99</v>
      </c>
      <c r="AC61" t="s">
        <v>593</v>
      </c>
      <c r="AD61" t="s">
        <v>99</v>
      </c>
      <c r="AE61" t="s">
        <v>594</v>
      </c>
      <c r="AF61" t="s">
        <v>99</v>
      </c>
      <c r="AG61" t="s">
        <v>595</v>
      </c>
      <c r="AH61" t="s">
        <v>95</v>
      </c>
      <c r="AI61" t="s">
        <v>121</v>
      </c>
      <c r="AJ61" t="s">
        <v>99</v>
      </c>
      <c r="AK61" t="s">
        <v>207</v>
      </c>
      <c r="AL61" t="s">
        <v>99</v>
      </c>
      <c r="AM61" t="s">
        <v>538</v>
      </c>
      <c r="AN61" t="s">
        <v>538</v>
      </c>
      <c r="AO61" t="s">
        <v>196</v>
      </c>
      <c r="AP61" t="s">
        <v>196</v>
      </c>
      <c r="AQ61" t="s">
        <v>94</v>
      </c>
      <c r="AR61" t="s">
        <v>94</v>
      </c>
      <c r="AS61" t="s">
        <v>95</v>
      </c>
      <c r="AT61" t="s">
        <v>95</v>
      </c>
      <c r="AU61" t="s">
        <v>126</v>
      </c>
      <c r="AV61" t="s">
        <v>126</v>
      </c>
      <c r="AW61" t="s">
        <v>99</v>
      </c>
      <c r="AX61" t="s">
        <v>99</v>
      </c>
      <c r="AY61" s="4">
        <v>0.04</v>
      </c>
      <c r="AZ61" s="4">
        <v>0.05</v>
      </c>
      <c r="BA61" s="4">
        <v>0.08</v>
      </c>
      <c r="BB61" s="4">
        <v>0.2</v>
      </c>
    </row>
    <row r="62" spans="1:54">
      <c r="A62" t="s">
        <v>585</v>
      </c>
      <c r="B62" t="s">
        <v>19</v>
      </c>
      <c r="C62" t="s">
        <v>20</v>
      </c>
      <c r="D62" s="1">
        <v>44397.536111111112</v>
      </c>
      <c r="E62" s="2">
        <v>0.57708333333333328</v>
      </c>
      <c r="F62" s="3">
        <v>4.0671296296296296E-2</v>
      </c>
      <c r="G62" t="s">
        <v>101</v>
      </c>
      <c r="I62" t="s">
        <v>577</v>
      </c>
      <c r="J62" t="s">
        <v>77</v>
      </c>
      <c r="N62" t="s">
        <v>104</v>
      </c>
      <c r="P62" s="2">
        <v>0.57222222222222219</v>
      </c>
      <c r="Q62" t="s">
        <v>596</v>
      </c>
    </row>
    <row r="63" spans="1:54">
      <c r="A63" t="s">
        <v>585</v>
      </c>
      <c r="B63" t="s">
        <v>19</v>
      </c>
      <c r="C63" t="s">
        <v>20</v>
      </c>
      <c r="D63" s="1">
        <v>44397.536111111112</v>
      </c>
      <c r="E63" s="2">
        <v>0.57708333333333328</v>
      </c>
      <c r="F63" s="3">
        <v>4.0671296296296296E-2</v>
      </c>
      <c r="G63" t="s">
        <v>101</v>
      </c>
      <c r="I63" t="s">
        <v>586</v>
      </c>
      <c r="J63" t="s">
        <v>103</v>
      </c>
      <c r="N63" t="s">
        <v>104</v>
      </c>
      <c r="O63" t="s">
        <v>81</v>
      </c>
      <c r="P63" s="2">
        <v>0.57222222222222219</v>
      </c>
      <c r="Q63" t="s">
        <v>597</v>
      </c>
      <c r="S63" t="s">
        <v>504</v>
      </c>
      <c r="T63" t="s">
        <v>99</v>
      </c>
      <c r="U63" t="s">
        <v>458</v>
      </c>
      <c r="V63" t="s">
        <v>99</v>
      </c>
      <c r="W63" t="s">
        <v>188</v>
      </c>
      <c r="X63" t="s">
        <v>99</v>
      </c>
      <c r="Y63">
        <f>-(1.11 %)</f>
        <v>-1.11E-2</v>
      </c>
      <c r="Z63" t="s">
        <v>95</v>
      </c>
      <c r="AA63" t="s">
        <v>598</v>
      </c>
      <c r="AB63" t="s">
        <v>99</v>
      </c>
      <c r="AC63" t="s">
        <v>458</v>
      </c>
      <c r="AD63" t="s">
        <v>99</v>
      </c>
      <c r="AE63" t="s">
        <v>89</v>
      </c>
      <c r="AF63" t="s">
        <v>99</v>
      </c>
      <c r="AG63" t="s">
        <v>95</v>
      </c>
      <c r="AH63" t="s">
        <v>95</v>
      </c>
      <c r="AI63" t="s">
        <v>121</v>
      </c>
      <c r="AJ63" t="s">
        <v>99</v>
      </c>
      <c r="AK63" t="s">
        <v>165</v>
      </c>
      <c r="AL63" t="s">
        <v>99</v>
      </c>
      <c r="AM63" t="s">
        <v>99</v>
      </c>
      <c r="AN63" t="s">
        <v>99</v>
      </c>
      <c r="AO63" t="s">
        <v>99</v>
      </c>
      <c r="AP63" t="s">
        <v>99</v>
      </c>
      <c r="AQ63" t="s">
        <v>99</v>
      </c>
      <c r="AR63" t="s">
        <v>99</v>
      </c>
      <c r="AS63" t="s">
        <v>95</v>
      </c>
      <c r="AT63" t="s">
        <v>95</v>
      </c>
      <c r="AU63" t="s">
        <v>99</v>
      </c>
      <c r="AV63" t="s">
        <v>99</v>
      </c>
      <c r="AW63" t="s">
        <v>99</v>
      </c>
      <c r="AX63" t="s">
        <v>99</v>
      </c>
      <c r="AY63" s="4">
        <v>0.03</v>
      </c>
      <c r="AZ63" s="4">
        <v>0.05</v>
      </c>
      <c r="BA63" s="4">
        <v>0.09</v>
      </c>
      <c r="BB63" s="4">
        <v>0.22</v>
      </c>
    </row>
    <row r="64" spans="1:54">
      <c r="A64" t="s">
        <v>599</v>
      </c>
      <c r="B64" t="s">
        <v>19</v>
      </c>
      <c r="C64" t="s">
        <v>20</v>
      </c>
      <c r="D64" s="1">
        <v>44397.536111111112</v>
      </c>
      <c r="E64" s="2">
        <v>0.57708333333333328</v>
      </c>
      <c r="F64" s="3">
        <v>4.0671296296296296E-2</v>
      </c>
      <c r="G64" t="s">
        <v>101</v>
      </c>
      <c r="I64" t="s">
        <v>577</v>
      </c>
      <c r="J64" t="s">
        <v>103</v>
      </c>
      <c r="N64" t="s">
        <v>600</v>
      </c>
      <c r="O64" t="s">
        <v>81</v>
      </c>
      <c r="P64" s="2">
        <v>0.57430555555555551</v>
      </c>
      <c r="Q64" t="s">
        <v>601</v>
      </c>
      <c r="S64" t="s">
        <v>504</v>
      </c>
      <c r="T64" t="s">
        <v>99</v>
      </c>
      <c r="U64" t="s">
        <v>290</v>
      </c>
      <c r="V64" t="s">
        <v>99</v>
      </c>
      <c r="W64" t="s">
        <v>88</v>
      </c>
      <c r="X64" t="s">
        <v>99</v>
      </c>
      <c r="Y64" t="s">
        <v>95</v>
      </c>
      <c r="Z64" t="s">
        <v>95</v>
      </c>
      <c r="AA64" t="s">
        <v>602</v>
      </c>
      <c r="AB64" t="s">
        <v>99</v>
      </c>
      <c r="AC64" t="s">
        <v>172</v>
      </c>
      <c r="AD64" t="s">
        <v>99</v>
      </c>
      <c r="AE64" t="s">
        <v>89</v>
      </c>
      <c r="AF64" t="s">
        <v>99</v>
      </c>
      <c r="AG64" t="s">
        <v>95</v>
      </c>
      <c r="AH64" t="s">
        <v>95</v>
      </c>
      <c r="AI64" t="s">
        <v>96</v>
      </c>
      <c r="AJ64" t="s">
        <v>99</v>
      </c>
      <c r="AK64" t="s">
        <v>603</v>
      </c>
      <c r="AL64" t="s">
        <v>99</v>
      </c>
      <c r="AM64" t="s">
        <v>99</v>
      </c>
      <c r="AN64" t="s">
        <v>99</v>
      </c>
      <c r="AO64" t="s">
        <v>99</v>
      </c>
      <c r="AP64" t="s">
        <v>99</v>
      </c>
      <c r="AQ64" t="s">
        <v>99</v>
      </c>
      <c r="AR64" t="s">
        <v>99</v>
      </c>
      <c r="AS64" t="s">
        <v>95</v>
      </c>
      <c r="AT64" t="s">
        <v>95</v>
      </c>
      <c r="AU64" t="s">
        <v>99</v>
      </c>
      <c r="AV64" t="s">
        <v>99</v>
      </c>
      <c r="AW64" t="s">
        <v>99</v>
      </c>
      <c r="AX64" t="s">
        <v>99</v>
      </c>
      <c r="AY64" s="4">
        <v>0.01</v>
      </c>
      <c r="AZ64" s="4">
        <v>0.02</v>
      </c>
      <c r="BA64" s="4">
        <v>0.05</v>
      </c>
      <c r="BB64" s="4">
        <v>0.13</v>
      </c>
    </row>
    <row r="65" spans="1:54">
      <c r="A65" t="s">
        <v>520</v>
      </c>
      <c r="B65" t="s">
        <v>19</v>
      </c>
      <c r="C65" t="s">
        <v>20</v>
      </c>
      <c r="D65" s="1">
        <v>44397.536111111112</v>
      </c>
      <c r="E65" s="2">
        <v>0.57708333333333328</v>
      </c>
      <c r="F65" s="3">
        <v>4.0671296296296296E-2</v>
      </c>
      <c r="G65" t="s">
        <v>101</v>
      </c>
      <c r="I65" t="s">
        <v>521</v>
      </c>
      <c r="J65" t="s">
        <v>103</v>
      </c>
      <c r="N65" t="s">
        <v>104</v>
      </c>
      <c r="O65" t="s">
        <v>81</v>
      </c>
      <c r="P65" s="2">
        <v>0.57638888888888895</v>
      </c>
      <c r="Q65" t="s">
        <v>604</v>
      </c>
      <c r="S65" t="s">
        <v>605</v>
      </c>
      <c r="T65" t="s">
        <v>99</v>
      </c>
      <c r="U65" t="s">
        <v>138</v>
      </c>
      <c r="V65" t="s">
        <v>99</v>
      </c>
      <c r="W65" t="s">
        <v>89</v>
      </c>
      <c r="X65" t="s">
        <v>99</v>
      </c>
      <c r="Y65" t="s">
        <v>95</v>
      </c>
      <c r="Z65" t="s">
        <v>95</v>
      </c>
      <c r="AA65" t="s">
        <v>606</v>
      </c>
      <c r="AB65" t="s">
        <v>99</v>
      </c>
      <c r="AC65" t="s">
        <v>138</v>
      </c>
      <c r="AD65" t="s">
        <v>99</v>
      </c>
      <c r="AE65" t="s">
        <v>88</v>
      </c>
      <c r="AF65" t="s">
        <v>99</v>
      </c>
      <c r="AG65" t="s">
        <v>95</v>
      </c>
      <c r="AH65" t="s">
        <v>95</v>
      </c>
      <c r="AI65" t="s">
        <v>96</v>
      </c>
      <c r="AJ65" t="s">
        <v>99</v>
      </c>
      <c r="AK65" t="s">
        <v>607</v>
      </c>
      <c r="AL65" t="s">
        <v>99</v>
      </c>
      <c r="AM65" t="s">
        <v>99</v>
      </c>
      <c r="AN65" t="s">
        <v>99</v>
      </c>
      <c r="AO65" t="s">
        <v>99</v>
      </c>
      <c r="AP65" t="s">
        <v>99</v>
      </c>
      <c r="AQ65" t="s">
        <v>99</v>
      </c>
      <c r="AR65" t="s">
        <v>99</v>
      </c>
      <c r="AS65" t="s">
        <v>95</v>
      </c>
      <c r="AT65" t="s">
        <v>95</v>
      </c>
      <c r="AU65" t="s">
        <v>99</v>
      </c>
      <c r="AV65" t="s">
        <v>99</v>
      </c>
      <c r="AW65" t="s">
        <v>99</v>
      </c>
      <c r="AX65" t="s">
        <v>99</v>
      </c>
      <c r="AY65" s="4">
        <v>0.1</v>
      </c>
      <c r="AZ65" s="4">
        <v>0.15</v>
      </c>
      <c r="BA65" s="4">
        <v>0.2</v>
      </c>
      <c r="BB65" s="4">
        <v>0.37</v>
      </c>
    </row>
    <row r="66" spans="1:54">
      <c r="A66" t="s">
        <v>533</v>
      </c>
      <c r="B66" t="s">
        <v>19</v>
      </c>
      <c r="C66" t="s">
        <v>20</v>
      </c>
      <c r="D66" s="1">
        <v>44397.536111111112</v>
      </c>
      <c r="E66" s="2">
        <v>0.57708333333333328</v>
      </c>
      <c r="F66" s="3">
        <v>4.0671296296296296E-2</v>
      </c>
      <c r="G66" t="s">
        <v>101</v>
      </c>
      <c r="I66" t="s">
        <v>534</v>
      </c>
      <c r="J66" t="s">
        <v>323</v>
      </c>
      <c r="N66" t="s">
        <v>104</v>
      </c>
      <c r="O66" t="s">
        <v>81</v>
      </c>
      <c r="P66" s="2">
        <v>0.57708333333333328</v>
      </c>
      <c r="Q66" t="s">
        <v>608</v>
      </c>
      <c r="S66" t="s">
        <v>609</v>
      </c>
      <c r="T66" t="s">
        <v>99</v>
      </c>
      <c r="U66" t="s">
        <v>262</v>
      </c>
      <c r="V66" t="s">
        <v>99</v>
      </c>
      <c r="W66" t="s">
        <v>163</v>
      </c>
      <c r="X66" t="s">
        <v>99</v>
      </c>
      <c r="Y66" t="s">
        <v>95</v>
      </c>
      <c r="Z66" t="s">
        <v>95</v>
      </c>
      <c r="AA66" t="s">
        <v>610</v>
      </c>
      <c r="AB66" t="s">
        <v>99</v>
      </c>
      <c r="AC66" t="s">
        <v>517</v>
      </c>
      <c r="AD66" t="s">
        <v>99</v>
      </c>
      <c r="AE66" t="s">
        <v>163</v>
      </c>
      <c r="AF66" t="s">
        <v>99</v>
      </c>
      <c r="AG66" t="s">
        <v>95</v>
      </c>
      <c r="AH66" t="s">
        <v>95</v>
      </c>
      <c r="AI66" t="s">
        <v>96</v>
      </c>
      <c r="AJ66" t="s">
        <v>99</v>
      </c>
      <c r="AK66" t="s">
        <v>611</v>
      </c>
      <c r="AL66" t="s">
        <v>99</v>
      </c>
      <c r="AM66" t="s">
        <v>99</v>
      </c>
      <c r="AN66" t="s">
        <v>99</v>
      </c>
      <c r="AO66" t="s">
        <v>99</v>
      </c>
      <c r="AP66" t="s">
        <v>99</v>
      </c>
      <c r="AQ66" t="s">
        <v>99</v>
      </c>
      <c r="AR66" t="s">
        <v>99</v>
      </c>
      <c r="AS66" t="s">
        <v>95</v>
      </c>
      <c r="AT66" t="s">
        <v>95</v>
      </c>
      <c r="AU66" t="s">
        <v>99</v>
      </c>
      <c r="AV66" t="s">
        <v>99</v>
      </c>
      <c r="AW66" t="s">
        <v>99</v>
      </c>
      <c r="AX66" t="s">
        <v>99</v>
      </c>
      <c r="AY66" s="4">
        <v>0.03</v>
      </c>
      <c r="AZ66" s="4">
        <v>0.03</v>
      </c>
      <c r="BA66" s="4">
        <v>0.05</v>
      </c>
      <c r="BB66" s="4">
        <v>0.5</v>
      </c>
    </row>
    <row r="67" spans="1:54">
      <c r="A67" t="s">
        <v>462</v>
      </c>
      <c r="B67" t="s">
        <v>19</v>
      </c>
      <c r="C67" t="s">
        <v>20</v>
      </c>
      <c r="D67" s="1">
        <v>44397.536111111112</v>
      </c>
      <c r="E67" s="2">
        <v>0.57708333333333328</v>
      </c>
      <c r="F67" s="3">
        <v>4.0671296296296296E-2</v>
      </c>
      <c r="G67" t="s">
        <v>101</v>
      </c>
      <c r="I67" t="s">
        <v>198</v>
      </c>
      <c r="J67" t="s">
        <v>103</v>
      </c>
      <c r="N67" t="s">
        <v>104</v>
      </c>
      <c r="O67" t="s">
        <v>81</v>
      </c>
      <c r="P67" s="2">
        <v>0.57708333333333328</v>
      </c>
      <c r="Q67" t="s">
        <v>612</v>
      </c>
    </row>
    <row r="68" spans="1:54">
      <c r="A68" t="s">
        <v>613</v>
      </c>
      <c r="B68" t="s">
        <v>19</v>
      </c>
      <c r="C68" t="s">
        <v>20</v>
      </c>
      <c r="D68" s="1">
        <v>44397.536111111112</v>
      </c>
      <c r="E68" s="2">
        <v>0.57708333333333328</v>
      </c>
      <c r="F68" s="3">
        <v>4.0671296296296296E-2</v>
      </c>
      <c r="G68" t="s">
        <v>101</v>
      </c>
      <c r="I68" t="s">
        <v>614</v>
      </c>
      <c r="J68" t="s">
        <v>103</v>
      </c>
      <c r="N68" t="s">
        <v>104</v>
      </c>
      <c r="O68" t="s">
        <v>81</v>
      </c>
      <c r="P68" s="2">
        <v>0.55208333333333337</v>
      </c>
      <c r="Q68" t="s">
        <v>615</v>
      </c>
      <c r="S68" t="s">
        <v>156</v>
      </c>
      <c r="T68" t="s">
        <v>99</v>
      </c>
      <c r="U68" t="s">
        <v>474</v>
      </c>
      <c r="V68" t="s">
        <v>99</v>
      </c>
      <c r="W68" t="s">
        <v>160</v>
      </c>
      <c r="X68" t="s">
        <v>99</v>
      </c>
      <c r="Y68" t="s">
        <v>616</v>
      </c>
      <c r="Z68" t="s">
        <v>95</v>
      </c>
      <c r="AA68" t="s">
        <v>617</v>
      </c>
      <c r="AB68" t="s">
        <v>99</v>
      </c>
      <c r="AC68" t="s">
        <v>618</v>
      </c>
      <c r="AD68" t="s">
        <v>99</v>
      </c>
      <c r="AE68" t="s">
        <v>474</v>
      </c>
      <c r="AF68" t="s">
        <v>99</v>
      </c>
      <c r="AG68" t="s">
        <v>619</v>
      </c>
      <c r="AH68" t="s">
        <v>95</v>
      </c>
      <c r="AI68" t="s">
        <v>151</v>
      </c>
      <c r="AJ68" t="s">
        <v>99</v>
      </c>
      <c r="AK68" t="s">
        <v>165</v>
      </c>
      <c r="AL68" t="s">
        <v>99</v>
      </c>
      <c r="AM68" t="s">
        <v>468</v>
      </c>
      <c r="AN68" t="s">
        <v>468</v>
      </c>
      <c r="AO68" t="s">
        <v>181</v>
      </c>
      <c r="AP68" t="s">
        <v>181</v>
      </c>
      <c r="AQ68" t="s">
        <v>134</v>
      </c>
      <c r="AR68" t="s">
        <v>134</v>
      </c>
      <c r="AS68" t="s">
        <v>95</v>
      </c>
      <c r="AT68" t="s">
        <v>95</v>
      </c>
      <c r="AU68" t="s">
        <v>126</v>
      </c>
      <c r="AV68" t="s">
        <v>126</v>
      </c>
      <c r="AW68" t="s">
        <v>99</v>
      </c>
      <c r="AX68" t="s">
        <v>99</v>
      </c>
      <c r="AY68" s="4">
        <v>0.09</v>
      </c>
      <c r="AZ68" s="4">
        <v>0.13</v>
      </c>
      <c r="BA68" s="4">
        <v>0.2</v>
      </c>
      <c r="BB68" s="4">
        <v>0.38</v>
      </c>
    </row>
    <row r="69" spans="1:54">
      <c r="A69" t="s">
        <v>585</v>
      </c>
      <c r="B69" t="s">
        <v>19</v>
      </c>
      <c r="C69" t="s">
        <v>20</v>
      </c>
      <c r="D69" s="1">
        <v>44397.536111111112</v>
      </c>
      <c r="E69" s="2">
        <v>0.57708333333333328</v>
      </c>
      <c r="F69" s="3">
        <v>4.0671296296296296E-2</v>
      </c>
      <c r="G69" t="s">
        <v>101</v>
      </c>
      <c r="I69" t="s">
        <v>577</v>
      </c>
      <c r="J69" t="s">
        <v>77</v>
      </c>
      <c r="N69" t="s">
        <v>104</v>
      </c>
      <c r="P69" s="2">
        <v>0.57152777777777775</v>
      </c>
      <c r="Q69" t="s">
        <v>596</v>
      </c>
    </row>
    <row r="70" spans="1:54">
      <c r="A70" t="s">
        <v>585</v>
      </c>
      <c r="B70" t="s">
        <v>19</v>
      </c>
      <c r="C70" t="s">
        <v>20</v>
      </c>
      <c r="D70" s="1">
        <v>44397.536111111112</v>
      </c>
      <c r="E70" s="2">
        <v>0.57708333333333328</v>
      </c>
      <c r="F70" s="3">
        <v>4.0671296296296296E-2</v>
      </c>
      <c r="G70" t="s">
        <v>101</v>
      </c>
      <c r="I70" t="s">
        <v>586</v>
      </c>
      <c r="J70" t="s">
        <v>77</v>
      </c>
      <c r="N70" t="s">
        <v>104</v>
      </c>
      <c r="P70" s="2">
        <v>0.57222222222222219</v>
      </c>
      <c r="Q70" t="s">
        <v>596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AnnCon - Mtg #2021.07.20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 </cp:lastModifiedBy>
  <dcterms:created xsi:type="dcterms:W3CDTF">2021-07-26T22:56:17Z</dcterms:created>
  <dcterms:modified xsi:type="dcterms:W3CDTF">2021-07-27T15:24:50Z</dcterms:modified>
</cp:coreProperties>
</file>